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dingOperations\LMEPrice\Monthly Averages\Prices by Month\2020\"/>
    </mc:Choice>
  </mc:AlternateContent>
  <bookViews>
    <workbookView xWindow="2370" yWindow="720" windowWidth="25905" windowHeight="11205" tabRatio="993" activeTab="11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62913"/>
</workbook>
</file>

<file path=xl/calcChain.xml><?xml version="1.0" encoding="utf-8"?>
<calcChain xmlns="http://schemas.openxmlformats.org/spreadsheetml/2006/main">
  <c r="C19" i="13" l="1"/>
  <c r="C18" i="13"/>
  <c r="C17" i="13"/>
  <c r="E11" i="13"/>
  <c r="C11" i="13"/>
  <c r="J30" i="12"/>
  <c r="G30" i="12"/>
  <c r="D30" i="12"/>
  <c r="J29" i="12"/>
  <c r="G29" i="12"/>
  <c r="D29" i="12"/>
  <c r="J28" i="12"/>
  <c r="G28" i="12"/>
  <c r="D11" i="13" s="1"/>
  <c r="D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1" i="10"/>
  <c r="Q31" i="10"/>
  <c r="P31" i="10"/>
  <c r="O31" i="10"/>
  <c r="N31" i="10"/>
  <c r="M31" i="10"/>
  <c r="L31" i="10"/>
  <c r="J31" i="10"/>
  <c r="I31" i="10"/>
  <c r="G31" i="10"/>
  <c r="F31" i="10"/>
  <c r="D31" i="10"/>
  <c r="C31" i="10"/>
  <c r="S30" i="10"/>
  <c r="Q30" i="10"/>
  <c r="P30" i="10"/>
  <c r="O30" i="10"/>
  <c r="N30" i="10"/>
  <c r="M30" i="10"/>
  <c r="L30" i="10"/>
  <c r="K30" i="10"/>
  <c r="J30" i="10"/>
  <c r="I30" i="10"/>
  <c r="G30" i="10"/>
  <c r="F30" i="10"/>
  <c r="E30" i="10"/>
  <c r="D30" i="10"/>
  <c r="C30" i="10"/>
  <c r="S29" i="10"/>
  <c r="Q29" i="10"/>
  <c r="P29" i="10"/>
  <c r="O29" i="10"/>
  <c r="N29" i="10"/>
  <c r="M29" i="10"/>
  <c r="L29" i="10"/>
  <c r="J29" i="10"/>
  <c r="I29" i="10"/>
  <c r="K29" i="10" s="1"/>
  <c r="G29" i="10"/>
  <c r="F29" i="10"/>
  <c r="H29" i="10" s="1"/>
  <c r="D29" i="10"/>
  <c r="C29" i="10"/>
  <c r="E29" i="10" s="1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30" i="10" s="1"/>
  <c r="K9" i="10"/>
  <c r="K31" i="10" s="1"/>
  <c r="H9" i="10"/>
  <c r="H30" i="10" s="1"/>
  <c r="E9" i="10"/>
  <c r="E31" i="10" s="1"/>
  <c r="Y31" i="8"/>
  <c r="X31" i="8"/>
  <c r="W31" i="8"/>
  <c r="V31" i="8"/>
  <c r="U31" i="8"/>
  <c r="T31" i="8"/>
  <c r="S31" i="8"/>
  <c r="R31" i="8"/>
  <c r="P31" i="8"/>
  <c r="O31" i="8"/>
  <c r="M31" i="8"/>
  <c r="L31" i="8"/>
  <c r="J31" i="8"/>
  <c r="I31" i="8"/>
  <c r="H31" i="8"/>
  <c r="G31" i="8"/>
  <c r="F31" i="8"/>
  <c r="D31" i="8"/>
  <c r="C31" i="8"/>
  <c r="Y30" i="8"/>
  <c r="W30" i="8"/>
  <c r="V30" i="8"/>
  <c r="U30" i="8"/>
  <c r="T30" i="8"/>
  <c r="S30" i="8"/>
  <c r="R30" i="8"/>
  <c r="Q30" i="8"/>
  <c r="P30" i="8"/>
  <c r="O30" i="8"/>
  <c r="M30" i="8"/>
  <c r="L30" i="8"/>
  <c r="K30" i="8"/>
  <c r="J30" i="8"/>
  <c r="I30" i="8"/>
  <c r="G30" i="8"/>
  <c r="F30" i="8"/>
  <c r="E30" i="8"/>
  <c r="D30" i="8"/>
  <c r="C30" i="8"/>
  <c r="Y29" i="8"/>
  <c r="X29" i="8"/>
  <c r="W29" i="8"/>
  <c r="V29" i="8"/>
  <c r="U29" i="8"/>
  <c r="T29" i="8"/>
  <c r="S29" i="8"/>
  <c r="R29" i="8"/>
  <c r="P29" i="8"/>
  <c r="O29" i="8"/>
  <c r="Q29" i="8" s="1"/>
  <c r="M29" i="8"/>
  <c r="L29" i="8"/>
  <c r="N29" i="8" s="1"/>
  <c r="J29" i="8"/>
  <c r="I29" i="8"/>
  <c r="G29" i="8"/>
  <c r="F29" i="8"/>
  <c r="H29" i="8" s="1"/>
  <c r="D29" i="8"/>
  <c r="C29" i="8"/>
  <c r="E29" i="8" s="1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K10" i="8"/>
  <c r="H10" i="8"/>
  <c r="E10" i="8"/>
  <c r="X9" i="8"/>
  <c r="X30" i="8" s="1"/>
  <c r="Q9" i="8"/>
  <c r="Q31" i="8" s="1"/>
  <c r="N9" i="8"/>
  <c r="N30" i="8" s="1"/>
  <c r="K9" i="8"/>
  <c r="K31" i="8" s="1"/>
  <c r="H9" i="8"/>
  <c r="H30" i="8" s="1"/>
  <c r="E9" i="8"/>
  <c r="E31" i="8" s="1"/>
  <c r="S31" i="7"/>
  <c r="Q31" i="7"/>
  <c r="P31" i="7"/>
  <c r="O31" i="7"/>
  <c r="N31" i="7"/>
  <c r="M31" i="7"/>
  <c r="L31" i="7"/>
  <c r="K31" i="7"/>
  <c r="J31" i="7"/>
  <c r="I31" i="7"/>
  <c r="G31" i="7"/>
  <c r="F31" i="7"/>
  <c r="D31" i="7"/>
  <c r="C31" i="7"/>
  <c r="S30" i="7"/>
  <c r="R30" i="7"/>
  <c r="Q30" i="7"/>
  <c r="P30" i="7"/>
  <c r="O30" i="7"/>
  <c r="N30" i="7"/>
  <c r="M30" i="7"/>
  <c r="L30" i="7"/>
  <c r="J30" i="7"/>
  <c r="I30" i="7"/>
  <c r="H30" i="7"/>
  <c r="G30" i="7"/>
  <c r="F30" i="7"/>
  <c r="D30" i="7"/>
  <c r="C30" i="7"/>
  <c r="S29" i="7"/>
  <c r="Q29" i="7"/>
  <c r="P29" i="7"/>
  <c r="O29" i="7"/>
  <c r="N29" i="7"/>
  <c r="M29" i="7"/>
  <c r="L29" i="7"/>
  <c r="J29" i="7"/>
  <c r="I29" i="7"/>
  <c r="K29" i="7" s="1"/>
  <c r="G29" i="7"/>
  <c r="F29" i="7"/>
  <c r="H29" i="7" s="1"/>
  <c r="D29" i="7"/>
  <c r="C29" i="7"/>
  <c r="E29" i="7" s="1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1" i="7" s="1"/>
  <c r="K9" i="7"/>
  <c r="K30" i="7" s="1"/>
  <c r="H9" i="7"/>
  <c r="H31" i="7" s="1"/>
  <c r="E9" i="7"/>
  <c r="E30" i="7" s="1"/>
  <c r="Y31" i="6"/>
  <c r="W31" i="6"/>
  <c r="V31" i="6"/>
  <c r="U31" i="6"/>
  <c r="T31" i="6"/>
  <c r="S31" i="6"/>
  <c r="R31" i="6"/>
  <c r="P31" i="6"/>
  <c r="O31" i="6"/>
  <c r="M31" i="6"/>
  <c r="L31" i="6"/>
  <c r="J31" i="6"/>
  <c r="I31" i="6"/>
  <c r="G31" i="6"/>
  <c r="F31" i="6"/>
  <c r="D31" i="6"/>
  <c r="C31" i="6"/>
  <c r="Y30" i="6"/>
  <c r="W30" i="6"/>
  <c r="V30" i="6"/>
  <c r="U30" i="6"/>
  <c r="T30" i="6"/>
  <c r="S30" i="6"/>
  <c r="R30" i="6"/>
  <c r="Q30" i="6"/>
  <c r="P30" i="6"/>
  <c r="O30" i="6"/>
  <c r="M30" i="6"/>
  <c r="L30" i="6"/>
  <c r="K30" i="6"/>
  <c r="J30" i="6"/>
  <c r="I30" i="6"/>
  <c r="G30" i="6"/>
  <c r="F30" i="6"/>
  <c r="E30" i="6"/>
  <c r="D30" i="6"/>
  <c r="C30" i="6"/>
  <c r="Y29" i="6"/>
  <c r="W29" i="6"/>
  <c r="V29" i="6"/>
  <c r="U29" i="6"/>
  <c r="T29" i="6"/>
  <c r="S29" i="6"/>
  <c r="R29" i="6"/>
  <c r="P29" i="6"/>
  <c r="O29" i="6"/>
  <c r="M29" i="6"/>
  <c r="L29" i="6"/>
  <c r="N29" i="6" s="1"/>
  <c r="J29" i="6"/>
  <c r="I29" i="6"/>
  <c r="K29" i="6" s="1"/>
  <c r="G29" i="6"/>
  <c r="F29" i="6"/>
  <c r="H29" i="6" s="1"/>
  <c r="D29" i="6"/>
  <c r="C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K10" i="6"/>
  <c r="H10" i="6"/>
  <c r="E10" i="6"/>
  <c r="X9" i="6"/>
  <c r="X30" i="6" s="1"/>
  <c r="Q9" i="6"/>
  <c r="Q31" i="6" s="1"/>
  <c r="N9" i="6"/>
  <c r="N30" i="6" s="1"/>
  <c r="K9" i="6"/>
  <c r="K31" i="6" s="1"/>
  <c r="H9" i="6"/>
  <c r="H30" i="6" s="1"/>
  <c r="E9" i="6"/>
  <c r="E31" i="6" s="1"/>
  <c r="Y31" i="5"/>
  <c r="W31" i="5"/>
  <c r="V31" i="5"/>
  <c r="U31" i="5"/>
  <c r="T31" i="5"/>
  <c r="S31" i="5"/>
  <c r="R31" i="5"/>
  <c r="P31" i="5"/>
  <c r="O31" i="5"/>
  <c r="M31" i="5"/>
  <c r="L31" i="5"/>
  <c r="K31" i="5"/>
  <c r="J31" i="5"/>
  <c r="I31" i="5"/>
  <c r="G31" i="5"/>
  <c r="F31" i="5"/>
  <c r="D31" i="5"/>
  <c r="C31" i="5"/>
  <c r="Y30" i="5"/>
  <c r="X30" i="5"/>
  <c r="W30" i="5"/>
  <c r="V30" i="5"/>
  <c r="U30" i="5"/>
  <c r="T30" i="5"/>
  <c r="S30" i="5"/>
  <c r="R30" i="5"/>
  <c r="P30" i="5"/>
  <c r="O30" i="5"/>
  <c r="N30" i="5"/>
  <c r="M30" i="5"/>
  <c r="L30" i="5"/>
  <c r="J30" i="5"/>
  <c r="I30" i="5"/>
  <c r="H30" i="5"/>
  <c r="G30" i="5"/>
  <c r="F30" i="5"/>
  <c r="D30" i="5"/>
  <c r="C30" i="5"/>
  <c r="Y29" i="5"/>
  <c r="W29" i="5"/>
  <c r="V29" i="5"/>
  <c r="U29" i="5"/>
  <c r="T29" i="5"/>
  <c r="S29" i="5"/>
  <c r="R29" i="5"/>
  <c r="P29" i="5"/>
  <c r="O29" i="5"/>
  <c r="Q29" i="5" s="1"/>
  <c r="M29" i="5"/>
  <c r="L29" i="5"/>
  <c r="J29" i="5"/>
  <c r="I29" i="5"/>
  <c r="K29" i="5" s="1"/>
  <c r="G29" i="5"/>
  <c r="F29" i="5"/>
  <c r="H29" i="5" s="1"/>
  <c r="D29" i="5"/>
  <c r="C29" i="5"/>
  <c r="E29" i="5" s="1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H10" i="5"/>
  <c r="E10" i="5"/>
  <c r="X9" i="5"/>
  <c r="X31" i="5" s="1"/>
  <c r="Q9" i="5"/>
  <c r="Q30" i="5" s="1"/>
  <c r="N9" i="5"/>
  <c r="N31" i="5" s="1"/>
  <c r="K9" i="5"/>
  <c r="K30" i="5" s="1"/>
  <c r="H9" i="5"/>
  <c r="H31" i="5" s="1"/>
  <c r="E9" i="5"/>
  <c r="E30" i="5" s="1"/>
  <c r="Y31" i="4"/>
  <c r="W31" i="4"/>
  <c r="V31" i="4"/>
  <c r="U31" i="4"/>
  <c r="T31" i="4"/>
  <c r="S31" i="4"/>
  <c r="R31" i="4"/>
  <c r="P31" i="4"/>
  <c r="O31" i="4"/>
  <c r="M31" i="4"/>
  <c r="L31" i="4"/>
  <c r="J31" i="4"/>
  <c r="I31" i="4"/>
  <c r="G31" i="4"/>
  <c r="F31" i="4"/>
  <c r="D31" i="4"/>
  <c r="C31" i="4"/>
  <c r="Y30" i="4"/>
  <c r="W30" i="4"/>
  <c r="V30" i="4"/>
  <c r="U30" i="4"/>
  <c r="T30" i="4"/>
  <c r="S30" i="4"/>
  <c r="R30" i="4"/>
  <c r="Q30" i="4"/>
  <c r="P30" i="4"/>
  <c r="O30" i="4"/>
  <c r="M30" i="4"/>
  <c r="L30" i="4"/>
  <c r="K30" i="4"/>
  <c r="J30" i="4"/>
  <c r="I30" i="4"/>
  <c r="G30" i="4"/>
  <c r="F30" i="4"/>
  <c r="E30" i="4"/>
  <c r="D30" i="4"/>
  <c r="C30" i="4"/>
  <c r="Y29" i="4"/>
  <c r="W29" i="4"/>
  <c r="V29" i="4"/>
  <c r="U29" i="4"/>
  <c r="T29" i="4"/>
  <c r="S29" i="4"/>
  <c r="R29" i="4"/>
  <c r="P29" i="4"/>
  <c r="O29" i="4"/>
  <c r="M29" i="4"/>
  <c r="L29" i="4"/>
  <c r="N29" i="4" s="1"/>
  <c r="J29" i="4"/>
  <c r="I29" i="4"/>
  <c r="K29" i="4" s="1"/>
  <c r="G29" i="4"/>
  <c r="F29" i="4"/>
  <c r="H29" i="4" s="1"/>
  <c r="D29" i="4"/>
  <c r="C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H10" i="4"/>
  <c r="E10" i="4"/>
  <c r="X9" i="4"/>
  <c r="X30" i="4" s="1"/>
  <c r="Q9" i="4"/>
  <c r="Q31" i="4" s="1"/>
  <c r="N9" i="4"/>
  <c r="N30" i="4" s="1"/>
  <c r="K9" i="4"/>
  <c r="K31" i="4" s="1"/>
  <c r="H9" i="4"/>
  <c r="H30" i="4" s="1"/>
  <c r="E9" i="4"/>
  <c r="E31" i="4" s="1"/>
  <c r="S31" i="3"/>
  <c r="Q31" i="3"/>
  <c r="P31" i="3"/>
  <c r="O31" i="3"/>
  <c r="N31" i="3"/>
  <c r="M31" i="3"/>
  <c r="L31" i="3"/>
  <c r="J31" i="3"/>
  <c r="I31" i="3"/>
  <c r="G31" i="3"/>
  <c r="F31" i="3"/>
  <c r="D31" i="3"/>
  <c r="C31" i="3"/>
  <c r="S30" i="3"/>
  <c r="R30" i="3"/>
  <c r="Q30" i="3"/>
  <c r="P30" i="3"/>
  <c r="O30" i="3"/>
  <c r="N30" i="3"/>
  <c r="M30" i="3"/>
  <c r="L30" i="3"/>
  <c r="J30" i="3"/>
  <c r="I30" i="3"/>
  <c r="H30" i="3"/>
  <c r="G30" i="3"/>
  <c r="F30" i="3"/>
  <c r="D30" i="3"/>
  <c r="C30" i="3"/>
  <c r="S29" i="3"/>
  <c r="Q29" i="3"/>
  <c r="P29" i="3"/>
  <c r="O29" i="3"/>
  <c r="N29" i="3"/>
  <c r="M29" i="3"/>
  <c r="L29" i="3"/>
  <c r="J29" i="3"/>
  <c r="I29" i="3"/>
  <c r="K29" i="3" s="1"/>
  <c r="G29" i="3"/>
  <c r="F29" i="3"/>
  <c r="D29" i="3"/>
  <c r="C29" i="3"/>
  <c r="E29" i="3" s="1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31" i="3" s="1"/>
  <c r="K9" i="3"/>
  <c r="K30" i="3" s="1"/>
  <c r="H9" i="3"/>
  <c r="H31" i="3" s="1"/>
  <c r="E9" i="3"/>
  <c r="E30" i="3" s="1"/>
  <c r="S31" i="2"/>
  <c r="Q31" i="2"/>
  <c r="P31" i="2"/>
  <c r="O31" i="2"/>
  <c r="N31" i="2"/>
  <c r="M31" i="2"/>
  <c r="L31" i="2"/>
  <c r="J31" i="2"/>
  <c r="I31" i="2"/>
  <c r="G31" i="2"/>
  <c r="F31" i="2"/>
  <c r="D31" i="2"/>
  <c r="C31" i="2"/>
  <c r="S30" i="2"/>
  <c r="Q30" i="2"/>
  <c r="P30" i="2"/>
  <c r="O30" i="2"/>
  <c r="N30" i="2"/>
  <c r="M30" i="2"/>
  <c r="L30" i="2"/>
  <c r="K30" i="2"/>
  <c r="J30" i="2"/>
  <c r="I30" i="2"/>
  <c r="G30" i="2"/>
  <c r="F30" i="2"/>
  <c r="E30" i="2"/>
  <c r="D30" i="2"/>
  <c r="C30" i="2"/>
  <c r="S29" i="2"/>
  <c r="Q29" i="2"/>
  <c r="P29" i="2"/>
  <c r="O29" i="2"/>
  <c r="N29" i="2"/>
  <c r="M29" i="2"/>
  <c r="L29" i="2"/>
  <c r="J29" i="2"/>
  <c r="I29" i="2"/>
  <c r="K29" i="2" s="1"/>
  <c r="G29" i="2"/>
  <c r="F29" i="2"/>
  <c r="H29" i="2" s="1"/>
  <c r="D29" i="2"/>
  <c r="C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R30" i="2" s="1"/>
  <c r="K9" i="2"/>
  <c r="K31" i="2" s="1"/>
  <c r="H9" i="2"/>
  <c r="H30" i="2" s="1"/>
  <c r="E9" i="2"/>
  <c r="E31" i="2" s="1"/>
  <c r="Y31" i="1"/>
  <c r="W31" i="1"/>
  <c r="V31" i="1"/>
  <c r="U31" i="1"/>
  <c r="T31" i="1"/>
  <c r="S31" i="1"/>
  <c r="R31" i="1"/>
  <c r="P31" i="1"/>
  <c r="O31" i="1"/>
  <c r="M31" i="1"/>
  <c r="L31" i="1"/>
  <c r="K31" i="1"/>
  <c r="J31" i="1"/>
  <c r="I31" i="1"/>
  <c r="G31" i="1"/>
  <c r="F31" i="1"/>
  <c r="D31" i="1"/>
  <c r="C31" i="1"/>
  <c r="Y30" i="1"/>
  <c r="X30" i="1"/>
  <c r="W30" i="1"/>
  <c r="V30" i="1"/>
  <c r="U30" i="1"/>
  <c r="T30" i="1"/>
  <c r="S30" i="1"/>
  <c r="R30" i="1"/>
  <c r="P30" i="1"/>
  <c r="O30" i="1"/>
  <c r="N30" i="1"/>
  <c r="M30" i="1"/>
  <c r="L30" i="1"/>
  <c r="J30" i="1"/>
  <c r="I30" i="1"/>
  <c r="H30" i="1"/>
  <c r="G30" i="1"/>
  <c r="F30" i="1"/>
  <c r="D30" i="1"/>
  <c r="C30" i="1"/>
  <c r="Y29" i="1"/>
  <c r="W29" i="1"/>
  <c r="V29" i="1"/>
  <c r="U29" i="1"/>
  <c r="T29" i="1"/>
  <c r="S29" i="1"/>
  <c r="R29" i="1"/>
  <c r="P29" i="1"/>
  <c r="O29" i="1"/>
  <c r="Q29" i="1" s="1"/>
  <c r="M29" i="1"/>
  <c r="L29" i="1"/>
  <c r="J29" i="1"/>
  <c r="I29" i="1"/>
  <c r="K29" i="1" s="1"/>
  <c r="G29" i="1"/>
  <c r="F29" i="1"/>
  <c r="H29" i="1" s="1"/>
  <c r="D29" i="1"/>
  <c r="C29" i="1"/>
  <c r="E29" i="1" s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K10" i="1"/>
  <c r="H10" i="1"/>
  <c r="E10" i="1"/>
  <c r="X9" i="1"/>
  <c r="X31" i="1" s="1"/>
  <c r="Q9" i="1"/>
  <c r="Q30" i="1" s="1"/>
  <c r="N9" i="1"/>
  <c r="N31" i="1" s="1"/>
  <c r="K9" i="1"/>
  <c r="K30" i="1" s="1"/>
  <c r="H9" i="1"/>
  <c r="H31" i="1" s="1"/>
  <c r="E9" i="1"/>
  <c r="E30" i="1" s="1"/>
  <c r="R29" i="2" l="1"/>
  <c r="R31" i="2"/>
  <c r="E31" i="3"/>
  <c r="N31" i="4"/>
  <c r="N31" i="6"/>
  <c r="N29" i="1"/>
  <c r="E31" i="1"/>
  <c r="Q31" i="1"/>
  <c r="E29" i="2"/>
  <c r="H31" i="2"/>
  <c r="H29" i="3"/>
  <c r="K31" i="3"/>
  <c r="E29" i="4"/>
  <c r="Q29" i="4"/>
  <c r="X29" i="4"/>
  <c r="H31" i="4"/>
  <c r="X31" i="4"/>
  <c r="N29" i="5"/>
  <c r="E31" i="5"/>
  <c r="Q31" i="5"/>
  <c r="E29" i="6"/>
  <c r="Q29" i="6"/>
  <c r="X29" i="6"/>
  <c r="H31" i="6"/>
  <c r="X31" i="6"/>
  <c r="E31" i="7"/>
  <c r="K29" i="8"/>
  <c r="N31" i="8"/>
  <c r="R29" i="10"/>
  <c r="R31" i="10"/>
  <c r="H31" i="10"/>
  <c r="X29" i="1"/>
  <c r="R29" i="3"/>
  <c r="X29" i="5"/>
  <c r="R29" i="7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<sst xmlns="http://schemas.openxmlformats.org/spreadsheetml/2006/main" count="429" uniqueCount="99">
  <si>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</si>
  <si>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</si>
  <si>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</si>
  <si>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</si>
  <si>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</si>
  <si>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</si>
  <si>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</si>
  <si>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</si>
  <si>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</si>
  <si>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</si>
  <si>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</si>
  <si>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</si>
  <si>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</si>
  <si>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</si>
  <si>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</si>
  <si>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</si>
  <si>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</si>
  <si>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</si>
  <si>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</si>
  <si>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</si>
  <si>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</si>
  <si>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</si>
  <si>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</si>
  <si>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</si>
  <si>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</si>
  <si>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</si>
  <si>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</si>
  <si>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</si>
  <si>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</si>
  <si>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</si>
  <si>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</si>
  <si>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</si>
  <si>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</si>
  <si>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</si>
  <si>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</si>
  <si>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</si>
  <si>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</si>
  <si>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</si>
  <si>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</si>
  <si>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</si>
  <si>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</si>
  <si>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</si>
  <si>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</si>
  <si>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</si>
  <si>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</si>
  <si>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</si>
  <si>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</si>
  <si>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</si>
  <si>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</si>
  <si>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</si>
  <si>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</si>
  <si>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</si>
  <si>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</si>
  <si>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</si>
  <si>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</si>
  <si>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</si>
  <si>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</si>
  <si>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</si>
  <si>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</si>
  <si>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</si>
  <si>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</si>
  <si>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</si>
  <si>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</si>
  <si>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</si>
  <si>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</si>
  <si>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</si>
  <si>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</si>
  <si>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</si>
  <si>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</si>
  <si>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</si>
  <si>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</si>
  <si>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</si>
  <si>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</si>
  <si>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</si>
  <si>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</si>
  <si>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</si>
  <si>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</si>
  <si>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</si>
  <si>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</si>
  <si>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</si>
  <si>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</si>
  <si>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</si>
  <si>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</si>
  <si>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</si>
  <si>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</si>
  <si>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</si>
  <si>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</si>
  <si>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</si>
  <si>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</si>
  <si>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</si>
  <si>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</si>
  <si>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</si>
  <si>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</si>
  <si>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</si>
  <si>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</si>
  <si>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APRIL 2020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</si>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</sst>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£&quot;#,##0.00;[Red]\-&quot;£&quot;#,##0.00"/>
    <numFmt numFmtId="164" formatCode="\$#,##0.00\ ;\(\$#,##0.00\)"/>
    <numFmt numFmtId="165" formatCode="\$#,##0.00\ "/>
    <numFmt numFmtId="166" formatCode="\$#,###.00"/>
    <numFmt numFmtId="167" formatCode="0.0000"/>
    <numFmt numFmtId="168" formatCode="#,##0.0000"/>
    <numFmt numFmtId="169" formatCode="[$$-409]#,##0.00"/>
    <numFmt numFmtId="170" formatCode="mmm/yyyy"/>
    <numFmt numFmtId="171" formatCode="&quot;$&quot;#,##0.00_);[Red]\(&quot;$&quot;#,##0.00\)"/>
    <numFmt numFmtId="172" formatCode="&quot;$&quot;#,##0.00_);\(&quot;$&quot;#,##0.00\)"/>
    <numFmt numFmtId="173" formatCode="\$#,##0.00"/>
    <numFmt numFmtId="174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4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7" fontId="4" fillId="0" borderId="20" xfId="0" applyNumberFormat="1" applyFont="1" applyFill="1" applyBorder="1" applyAlignment="1" applyProtection="1">
      <alignment horizontal="center"/>
    </xf>
    <xf numFmtId="167" fontId="4" fillId="0" borderId="7" xfId="0" applyNumberFormat="1" applyFont="1" applyFill="1" applyBorder="1" applyAlignment="1" applyProtection="1">
      <alignment horizontal="center"/>
    </xf>
    <xf numFmtId="169" fontId="4" fillId="0" borderId="9" xfId="0" applyNumberFormat="1" applyFont="1" applyFill="1" applyBorder="1" applyAlignment="1" applyProtection="1">
      <alignment horizontal="center"/>
    </xf>
    <xf numFmtId="169" fontId="4" fillId="0" borderId="19" xfId="0" applyNumberFormat="1" applyFont="1" applyBorder="1" applyAlignment="1" applyProtection="1">
      <alignment horizontal="center"/>
    </xf>
    <xf numFmtId="169" fontId="4" fillId="0" borderId="8" xfId="0" applyNumberFormat="1" applyFont="1" applyBorder="1" applyAlignment="1" applyProtection="1">
      <alignment horizontal="center"/>
    </xf>
    <xf numFmtId="169" fontId="4" fillId="0" borderId="6" xfId="0" applyNumberFormat="1" applyFont="1" applyBorder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167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7" fontId="4" fillId="0" borderId="18" xfId="0" applyNumberFormat="1" applyFont="1" applyFill="1" applyBorder="1" applyAlignment="1" applyProtection="1">
      <alignment horizontal="center"/>
    </xf>
    <xf numFmtId="167" fontId="4" fillId="0" borderId="2" xfId="0" applyNumberFormat="1" applyFont="1" applyFill="1" applyBorder="1" applyAlignment="1" applyProtection="1">
      <alignment horizontal="center"/>
    </xf>
    <xf numFmtId="169" fontId="4" fillId="0" borderId="11" xfId="0" applyNumberFormat="1" applyFont="1" applyFill="1" applyBorder="1" applyAlignment="1" applyProtection="1">
      <alignment horizontal="center"/>
    </xf>
    <xf numFmtId="169" fontId="4" fillId="0" borderId="12" xfId="0" applyNumberFormat="1" applyFont="1" applyBorder="1" applyAlignment="1" applyProtection="1">
      <alignment horizontal="center"/>
    </xf>
    <xf numFmtId="169" fontId="4" fillId="0" borderId="18" xfId="0" applyNumberFormat="1" applyFont="1" applyBorder="1" applyAlignment="1" applyProtection="1">
      <alignment horizontal="center"/>
    </xf>
    <xf numFmtId="169" fontId="4" fillId="0" borderId="17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167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7" fontId="4" fillId="0" borderId="15" xfId="0" applyNumberFormat="1" applyFont="1" applyFill="1" applyBorder="1" applyAlignment="1" applyProtection="1">
      <alignment horizontal="center"/>
    </xf>
    <xf numFmtId="167" fontId="4" fillId="0" borderId="21" xfId="0" applyNumberFormat="1" applyFont="1" applyFill="1" applyBorder="1" applyAlignment="1" applyProtection="1">
      <alignment horizontal="center"/>
    </xf>
    <xf numFmtId="169" fontId="4" fillId="0" borderId="16" xfId="0" applyNumberFormat="1" applyFont="1" applyFill="1" applyBorder="1" applyAlignment="1" applyProtection="1">
      <alignment horizontal="center"/>
    </xf>
    <xf numFmtId="169" fontId="4" fillId="0" borderId="14" xfId="0" applyNumberFormat="1" applyFont="1" applyBorder="1" applyAlignment="1" applyProtection="1">
      <alignment horizontal="center"/>
    </xf>
    <xf numFmtId="169" fontId="4" fillId="0" borderId="13" xfId="0" applyNumberFormat="1" applyFont="1" applyBorder="1" applyAlignment="1" applyProtection="1">
      <alignment horizontal="center"/>
    </xf>
    <xf numFmtId="169" fontId="4" fillId="0" borderId="4" xfId="0" applyNumberFormat="1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8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166" fontId="8" fillId="0" borderId="11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/>
    <xf numFmtId="164" fontId="4" fillId="0" borderId="4" xfId="0" applyNumberFormat="1" applyFont="1" applyBorder="1"/>
    <xf numFmtId="164" fontId="6" fillId="0" borderId="0" xfId="0" applyNumberFormat="1" applyFont="1" applyBorder="1"/>
    <xf numFmtId="165" fontId="2" fillId="0" borderId="19" xfId="0" applyNumberFormat="1" applyFont="1" applyBorder="1" applyAlignment="1" applyProtection="1">
      <alignment horizontal="right"/>
    </xf>
    <xf numFmtId="164" fontId="1" fillId="0" borderId="24" xfId="0" applyNumberFormat="1" applyFont="1" applyBorder="1" applyAlignment="1" applyProtection="1">
      <alignment horizontal="center"/>
    </xf>
    <xf numFmtId="165" fontId="2" fillId="0" borderId="12" xfId="0" applyNumberFormat="1" applyFont="1" applyBorder="1" applyAlignment="1" applyProtection="1">
      <alignment horizontal="right"/>
    </xf>
    <xf numFmtId="164" fontId="1" fillId="0" borderId="17" xfId="0" applyNumberFormat="1" applyFont="1" applyBorder="1" applyAlignment="1" applyProtection="1">
      <alignment horizontal="center"/>
    </xf>
    <xf numFmtId="165" fontId="2" fillId="0" borderId="14" xfId="0" applyNumberFormat="1" applyFont="1" applyBorder="1" applyAlignment="1" applyProtection="1">
      <alignment horizontal="right"/>
    </xf>
    <xf numFmtId="164" fontId="1" fillId="0" borderId="21" xfId="0" applyNumberFormat="1" applyFont="1" applyBorder="1" applyAlignment="1" applyProtection="1">
      <alignment horizontal="center"/>
    </xf>
    <xf numFmtId="165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4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0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5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5" fontId="10" fillId="0" borderId="34" xfId="0" applyNumberFormat="1" applyFont="1" applyBorder="1" applyAlignment="1">
      <alignment horizontal="centerContinuous"/>
    </xf>
    <xf numFmtId="171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1" fontId="4" fillId="0" borderId="0" xfId="0" applyNumberFormat="1" applyFont="1" applyAlignment="1">
      <alignment horizontal="left"/>
    </xf>
    <xf numFmtId="0" fontId="11" fillId="0" borderId="0" xfId="0" applyFont="1"/>
    <xf numFmtId="167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8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5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5" fontId="10" fillId="2" borderId="34" xfId="0" applyNumberFormat="1" applyFont="1" applyFill="1" applyBorder="1" applyAlignment="1">
      <alignment horizontal="centerContinuous"/>
    </xf>
    <xf numFmtId="171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1" fontId="2" fillId="2" borderId="0" xfId="0" applyNumberFormat="1" applyFont="1" applyFill="1" applyBorder="1" applyAlignment="1">
      <alignment horizontal="left"/>
    </xf>
    <xf numFmtId="167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4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32</v>
      </c>
    </row>
    <row r="6" spans="1:25" ht="13.5" thickBot="1" x14ac:dyDescent="0.25">
      <c r="B6" s="1">
        <v>43922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43922</v>
      </c>
      <c r="C9" s="46">
        <v>4772</v>
      </c>
      <c r="D9" s="45">
        <v>4772</v>
      </c>
      <c r="E9" s="44">
        <f t="shared" ref="E9:E28" si="0">AVERAGE(C9:D9)</f>
        <v>4772</v>
      </c>
      <c r="F9" s="46">
        <v>4787</v>
      </c>
      <c r="G9" s="45">
        <v>4787</v>
      </c>
      <c r="H9" s="44">
        <f t="shared" ref="H9:H28" si="1">AVERAGE(F9:G9)</f>
        <v>4787</v>
      </c>
      <c r="I9" s="46">
        <v>4888.5</v>
      </c>
      <c r="J9" s="45">
        <v>4888.5</v>
      </c>
      <c r="K9" s="44">
        <f t="shared" ref="K9:K28" si="2">AVERAGE(I9:J9)</f>
        <v>4888.5</v>
      </c>
      <c r="L9" s="46">
        <v>4954.5</v>
      </c>
      <c r="M9" s="45">
        <v>4954.5</v>
      </c>
      <c r="N9" s="44">
        <f t="shared" ref="N9:N28" si="3">AVERAGE(L9:M9)</f>
        <v>4954.5</v>
      </c>
      <c r="O9" s="46">
        <v>5023.5</v>
      </c>
      <c r="P9" s="45">
        <v>5023.5</v>
      </c>
      <c r="Q9" s="44">
        <f t="shared" ref="Q9:Q28" si="4">AVERAGE(O9:P9)</f>
        <v>5023.5</v>
      </c>
      <c r="R9" s="52">
        <v>4772</v>
      </c>
      <c r="S9" s="51">
        <v>1.2383</v>
      </c>
      <c r="T9" s="53">
        <v>1.0941000000000001</v>
      </c>
      <c r="U9" s="50">
        <v>107.52</v>
      </c>
      <c r="V9" s="43">
        <v>3853.67</v>
      </c>
      <c r="W9" s="43">
        <v>3860.8</v>
      </c>
      <c r="X9" s="49">
        <f t="shared" ref="X9:X28" si="5">R9/T9</f>
        <v>4361.5757243396392</v>
      </c>
      <c r="Y9" s="48">
        <v>1.2399</v>
      </c>
    </row>
    <row r="10" spans="1:25" x14ac:dyDescent="0.2">
      <c r="B10" s="47">
        <v>43923</v>
      </c>
      <c r="C10" s="46">
        <v>4821.5</v>
      </c>
      <c r="D10" s="45">
        <v>4821.5</v>
      </c>
      <c r="E10" s="44">
        <f t="shared" si="0"/>
        <v>4821.5</v>
      </c>
      <c r="F10" s="46">
        <v>4840.5</v>
      </c>
      <c r="G10" s="45">
        <v>4840.5</v>
      </c>
      <c r="H10" s="44">
        <f t="shared" si="1"/>
        <v>4840.5</v>
      </c>
      <c r="I10" s="46">
        <v>4945.5</v>
      </c>
      <c r="J10" s="45">
        <v>4945.5</v>
      </c>
      <c r="K10" s="44">
        <f t="shared" si="2"/>
        <v>4945.5</v>
      </c>
      <c r="L10" s="46">
        <v>5011.5</v>
      </c>
      <c r="M10" s="45">
        <v>5011.5</v>
      </c>
      <c r="N10" s="44">
        <f t="shared" si="3"/>
        <v>5011.5</v>
      </c>
      <c r="O10" s="46">
        <v>5080.5</v>
      </c>
      <c r="P10" s="45">
        <v>5080.5</v>
      </c>
      <c r="Q10" s="44">
        <f t="shared" si="4"/>
        <v>5080.5</v>
      </c>
      <c r="R10" s="52">
        <v>4821.5</v>
      </c>
      <c r="S10" s="51">
        <v>1.2428999999999999</v>
      </c>
      <c r="T10" s="51">
        <v>1.0913999999999999</v>
      </c>
      <c r="U10" s="50">
        <v>107.33</v>
      </c>
      <c r="V10" s="43">
        <v>3879.23</v>
      </c>
      <c r="W10" s="43">
        <v>3890.76</v>
      </c>
      <c r="X10" s="49">
        <f t="shared" si="5"/>
        <v>4417.7203591717061</v>
      </c>
      <c r="Y10" s="48">
        <v>1.2441</v>
      </c>
    </row>
    <row r="11" spans="1:25" x14ac:dyDescent="0.2">
      <c r="B11" s="47">
        <v>43924</v>
      </c>
      <c r="C11" s="46">
        <v>4863.5</v>
      </c>
      <c r="D11" s="45">
        <v>4863.5</v>
      </c>
      <c r="E11" s="44">
        <f t="shared" si="0"/>
        <v>4863.5</v>
      </c>
      <c r="F11" s="46">
        <v>4880.5</v>
      </c>
      <c r="G11" s="45">
        <v>4880.5</v>
      </c>
      <c r="H11" s="44">
        <f t="shared" si="1"/>
        <v>4880.5</v>
      </c>
      <c r="I11" s="46">
        <v>4978</v>
      </c>
      <c r="J11" s="45">
        <v>4978</v>
      </c>
      <c r="K11" s="44">
        <f t="shared" si="2"/>
        <v>4978</v>
      </c>
      <c r="L11" s="46">
        <v>5047</v>
      </c>
      <c r="M11" s="45">
        <v>5047</v>
      </c>
      <c r="N11" s="44">
        <f t="shared" si="3"/>
        <v>5047</v>
      </c>
      <c r="O11" s="46">
        <v>5116</v>
      </c>
      <c r="P11" s="45">
        <v>5116</v>
      </c>
      <c r="Q11" s="44">
        <f t="shared" si="4"/>
        <v>5116</v>
      </c>
      <c r="R11" s="52">
        <v>4863.5</v>
      </c>
      <c r="S11" s="51">
        <v>1.2290000000000001</v>
      </c>
      <c r="T11" s="51">
        <v>1.0789</v>
      </c>
      <c r="U11" s="50">
        <v>108.5</v>
      </c>
      <c r="V11" s="43">
        <v>3957.28</v>
      </c>
      <c r="W11" s="43">
        <v>3967.56</v>
      </c>
      <c r="X11" s="49">
        <f t="shared" si="5"/>
        <v>4507.8320511632219</v>
      </c>
      <c r="Y11" s="48">
        <v>1.2301</v>
      </c>
    </row>
    <row r="12" spans="1:25" x14ac:dyDescent="0.2">
      <c r="B12" s="47">
        <v>43927</v>
      </c>
      <c r="C12" s="46">
        <v>4867</v>
      </c>
      <c r="D12" s="45">
        <v>4867</v>
      </c>
      <c r="E12" s="44">
        <f t="shared" si="0"/>
        <v>4867</v>
      </c>
      <c r="F12" s="46">
        <v>4881</v>
      </c>
      <c r="G12" s="45">
        <v>4881</v>
      </c>
      <c r="H12" s="44">
        <f t="shared" si="1"/>
        <v>4881</v>
      </c>
      <c r="I12" s="46">
        <v>4974.5</v>
      </c>
      <c r="J12" s="45">
        <v>4974.5</v>
      </c>
      <c r="K12" s="44">
        <f t="shared" si="2"/>
        <v>4974.5</v>
      </c>
      <c r="L12" s="46">
        <v>5046.5</v>
      </c>
      <c r="M12" s="45">
        <v>5046.5</v>
      </c>
      <c r="N12" s="44">
        <f t="shared" si="3"/>
        <v>5046.5</v>
      </c>
      <c r="O12" s="46">
        <v>5115.5</v>
      </c>
      <c r="P12" s="45">
        <v>5115.5</v>
      </c>
      <c r="Q12" s="44">
        <f t="shared" si="4"/>
        <v>5115.5</v>
      </c>
      <c r="R12" s="52">
        <v>4867</v>
      </c>
      <c r="S12" s="51">
        <v>1.2313000000000001</v>
      </c>
      <c r="T12" s="51">
        <v>1.08</v>
      </c>
      <c r="U12" s="50">
        <v>108.93</v>
      </c>
      <c r="V12" s="43">
        <v>3952.73</v>
      </c>
      <c r="W12" s="43">
        <v>3960.89</v>
      </c>
      <c r="X12" s="49">
        <f t="shared" si="5"/>
        <v>4506.4814814814808</v>
      </c>
      <c r="Y12" s="48">
        <v>1.2323</v>
      </c>
    </row>
    <row r="13" spans="1:25" x14ac:dyDescent="0.2">
      <c r="B13" s="47">
        <v>43928</v>
      </c>
      <c r="C13" s="46">
        <v>5067.5</v>
      </c>
      <c r="D13" s="45">
        <v>5067.5</v>
      </c>
      <c r="E13" s="44">
        <f t="shared" si="0"/>
        <v>5067.5</v>
      </c>
      <c r="F13" s="46">
        <v>5085.5</v>
      </c>
      <c r="G13" s="45">
        <v>5085.5</v>
      </c>
      <c r="H13" s="44">
        <f t="shared" si="1"/>
        <v>5085.5</v>
      </c>
      <c r="I13" s="46">
        <v>5176.5</v>
      </c>
      <c r="J13" s="45">
        <v>5176.5</v>
      </c>
      <c r="K13" s="44">
        <f t="shared" si="2"/>
        <v>5176.5</v>
      </c>
      <c r="L13" s="46">
        <v>5246.5</v>
      </c>
      <c r="M13" s="45">
        <v>5246.5</v>
      </c>
      <c r="N13" s="44">
        <f t="shared" si="3"/>
        <v>5246.5</v>
      </c>
      <c r="O13" s="46">
        <v>5316.5</v>
      </c>
      <c r="P13" s="45">
        <v>5316.5</v>
      </c>
      <c r="Q13" s="44">
        <f t="shared" si="4"/>
        <v>5316.5</v>
      </c>
      <c r="R13" s="52">
        <v>5067.5</v>
      </c>
      <c r="S13" s="51">
        <v>1.2347999999999999</v>
      </c>
      <c r="T13" s="51">
        <v>1.0876999999999999</v>
      </c>
      <c r="U13" s="50">
        <v>108.96</v>
      </c>
      <c r="V13" s="43">
        <v>4103.8999999999996</v>
      </c>
      <c r="W13" s="43">
        <v>4114.4799999999996</v>
      </c>
      <c r="X13" s="49">
        <f t="shared" si="5"/>
        <v>4658.9133033005428</v>
      </c>
      <c r="Y13" s="48">
        <v>1.236</v>
      </c>
    </row>
    <row r="14" spans="1:25" x14ac:dyDescent="0.2">
      <c r="B14" s="47">
        <v>43929</v>
      </c>
      <c r="C14" s="46">
        <v>4976</v>
      </c>
      <c r="D14" s="45">
        <v>4976</v>
      </c>
      <c r="E14" s="44">
        <f t="shared" si="0"/>
        <v>4976</v>
      </c>
      <c r="F14" s="46">
        <v>5000.5</v>
      </c>
      <c r="G14" s="45">
        <v>5000.5</v>
      </c>
      <c r="H14" s="44">
        <f t="shared" si="1"/>
        <v>5000.5</v>
      </c>
      <c r="I14" s="46">
        <v>5093</v>
      </c>
      <c r="J14" s="45">
        <v>5093</v>
      </c>
      <c r="K14" s="44">
        <f t="shared" si="2"/>
        <v>5093</v>
      </c>
      <c r="L14" s="46">
        <v>5163</v>
      </c>
      <c r="M14" s="45">
        <v>5163</v>
      </c>
      <c r="N14" s="44">
        <f t="shared" si="3"/>
        <v>5163</v>
      </c>
      <c r="O14" s="46">
        <v>5233</v>
      </c>
      <c r="P14" s="45">
        <v>5233</v>
      </c>
      <c r="Q14" s="44">
        <f t="shared" si="4"/>
        <v>5233</v>
      </c>
      <c r="R14" s="52">
        <v>4976</v>
      </c>
      <c r="S14" s="51">
        <v>1.2359</v>
      </c>
      <c r="T14" s="51">
        <v>1.0868</v>
      </c>
      <c r="U14" s="50">
        <v>108.91</v>
      </c>
      <c r="V14" s="43">
        <v>4026.22</v>
      </c>
      <c r="W14" s="43">
        <v>4042.44</v>
      </c>
      <c r="X14" s="49">
        <f t="shared" si="5"/>
        <v>4578.5793154214207</v>
      </c>
      <c r="Y14" s="48">
        <v>1.2370000000000001</v>
      </c>
    </row>
    <row r="15" spans="1:25" x14ac:dyDescent="0.2">
      <c r="B15" s="47">
        <v>43930</v>
      </c>
      <c r="C15" s="46">
        <v>4963.5</v>
      </c>
      <c r="D15" s="45">
        <v>4963.5</v>
      </c>
      <c r="E15" s="44">
        <f t="shared" si="0"/>
        <v>4963.5</v>
      </c>
      <c r="F15" s="46">
        <v>4992.5</v>
      </c>
      <c r="G15" s="45">
        <v>4992.5</v>
      </c>
      <c r="H15" s="44">
        <f t="shared" si="1"/>
        <v>4992.5</v>
      </c>
      <c r="I15" s="46">
        <v>5085.5</v>
      </c>
      <c r="J15" s="45">
        <v>5085.5</v>
      </c>
      <c r="K15" s="44">
        <f t="shared" si="2"/>
        <v>5085.5</v>
      </c>
      <c r="L15" s="46">
        <v>5156.5</v>
      </c>
      <c r="M15" s="45">
        <v>5156.5</v>
      </c>
      <c r="N15" s="44">
        <f t="shared" si="3"/>
        <v>5156.5</v>
      </c>
      <c r="O15" s="46">
        <v>5226.5</v>
      </c>
      <c r="P15" s="45">
        <v>5226.5</v>
      </c>
      <c r="Q15" s="44">
        <f t="shared" si="4"/>
        <v>5226.5</v>
      </c>
      <c r="R15" s="52">
        <v>4963.5</v>
      </c>
      <c r="S15" s="51">
        <v>1.2414000000000001</v>
      </c>
      <c r="T15" s="51">
        <v>1.0858000000000001</v>
      </c>
      <c r="U15" s="50">
        <v>108.89</v>
      </c>
      <c r="V15" s="43">
        <v>3998.31</v>
      </c>
      <c r="W15" s="43">
        <v>4018.43</v>
      </c>
      <c r="X15" s="49">
        <f t="shared" si="5"/>
        <v>4571.2838460121566</v>
      </c>
      <c r="Y15" s="48">
        <v>1.2423999999999999</v>
      </c>
    </row>
    <row r="16" spans="1:25" x14ac:dyDescent="0.2">
      <c r="B16" s="47">
        <v>43935</v>
      </c>
      <c r="C16" s="46">
        <v>5119</v>
      </c>
      <c r="D16" s="45">
        <v>5119</v>
      </c>
      <c r="E16" s="44">
        <f t="shared" si="0"/>
        <v>5119</v>
      </c>
      <c r="F16" s="46">
        <v>5150</v>
      </c>
      <c r="G16" s="45">
        <v>5150</v>
      </c>
      <c r="H16" s="44">
        <f t="shared" si="1"/>
        <v>5150</v>
      </c>
      <c r="I16" s="46">
        <v>5238.5</v>
      </c>
      <c r="J16" s="45">
        <v>5238.5</v>
      </c>
      <c r="K16" s="44">
        <f t="shared" si="2"/>
        <v>5238.5</v>
      </c>
      <c r="L16" s="46">
        <v>5309.5</v>
      </c>
      <c r="M16" s="45">
        <v>5309.5</v>
      </c>
      <c r="N16" s="44">
        <f t="shared" si="3"/>
        <v>5309.5</v>
      </c>
      <c r="O16" s="46">
        <v>5379.5</v>
      </c>
      <c r="P16" s="45">
        <v>5379.5</v>
      </c>
      <c r="Q16" s="44">
        <f t="shared" si="4"/>
        <v>5379.5</v>
      </c>
      <c r="R16" s="52">
        <v>5119</v>
      </c>
      <c r="S16" s="51">
        <v>1.2562</v>
      </c>
      <c r="T16" s="51">
        <v>1.0964</v>
      </c>
      <c r="U16" s="50">
        <v>107.32</v>
      </c>
      <c r="V16" s="43">
        <v>4074.99</v>
      </c>
      <c r="W16" s="43">
        <v>4096.7299999999996</v>
      </c>
      <c r="X16" s="49">
        <f t="shared" si="5"/>
        <v>4668.9164538489604</v>
      </c>
      <c r="Y16" s="48">
        <v>1.2571000000000001</v>
      </c>
    </row>
    <row r="17" spans="2:25" x14ac:dyDescent="0.2">
      <c r="B17" s="47">
        <v>43936</v>
      </c>
      <c r="C17" s="46">
        <v>5054.5</v>
      </c>
      <c r="D17" s="45">
        <v>5054.5</v>
      </c>
      <c r="E17" s="44">
        <f t="shared" si="0"/>
        <v>5054.5</v>
      </c>
      <c r="F17" s="46">
        <v>5085.5</v>
      </c>
      <c r="G17" s="45">
        <v>5085.5</v>
      </c>
      <c r="H17" s="44">
        <f t="shared" si="1"/>
        <v>5085.5</v>
      </c>
      <c r="I17" s="46">
        <v>5167.5</v>
      </c>
      <c r="J17" s="45">
        <v>5167.5</v>
      </c>
      <c r="K17" s="44">
        <f t="shared" si="2"/>
        <v>5167.5</v>
      </c>
      <c r="L17" s="46">
        <v>5231.5</v>
      </c>
      <c r="M17" s="45">
        <v>5231.5</v>
      </c>
      <c r="N17" s="44">
        <f t="shared" si="3"/>
        <v>5231.5</v>
      </c>
      <c r="O17" s="46">
        <v>5301.5</v>
      </c>
      <c r="P17" s="45">
        <v>5301.5</v>
      </c>
      <c r="Q17" s="44">
        <f t="shared" si="4"/>
        <v>5301.5</v>
      </c>
      <c r="R17" s="52">
        <v>5054.5</v>
      </c>
      <c r="S17" s="51">
        <v>1.2486999999999999</v>
      </c>
      <c r="T17" s="51">
        <v>1.0912999999999999</v>
      </c>
      <c r="U17" s="50">
        <v>107.38</v>
      </c>
      <c r="V17" s="43">
        <v>4047.81</v>
      </c>
      <c r="W17" s="43">
        <v>4070.35</v>
      </c>
      <c r="X17" s="49">
        <f t="shared" si="5"/>
        <v>4631.6319985338587</v>
      </c>
      <c r="Y17" s="48">
        <v>1.2494000000000001</v>
      </c>
    </row>
    <row r="18" spans="2:25" x14ac:dyDescent="0.2">
      <c r="B18" s="47">
        <v>43937</v>
      </c>
      <c r="C18" s="46">
        <v>5098.5</v>
      </c>
      <c r="D18" s="45">
        <v>5098.5</v>
      </c>
      <c r="E18" s="44">
        <f t="shared" si="0"/>
        <v>5098.5</v>
      </c>
      <c r="F18" s="46">
        <v>5121.5</v>
      </c>
      <c r="G18" s="45">
        <v>5121.5</v>
      </c>
      <c r="H18" s="44">
        <f t="shared" si="1"/>
        <v>5121.5</v>
      </c>
      <c r="I18" s="46">
        <v>5203.5</v>
      </c>
      <c r="J18" s="45">
        <v>5203.5</v>
      </c>
      <c r="K18" s="44">
        <f t="shared" si="2"/>
        <v>5203.5</v>
      </c>
      <c r="L18" s="46">
        <v>5267.5</v>
      </c>
      <c r="M18" s="45">
        <v>5267.5</v>
      </c>
      <c r="N18" s="44">
        <f t="shared" si="3"/>
        <v>5267.5</v>
      </c>
      <c r="O18" s="46">
        <v>5337.5</v>
      </c>
      <c r="P18" s="45">
        <v>5337.5</v>
      </c>
      <c r="Q18" s="44">
        <f t="shared" si="4"/>
        <v>5337.5</v>
      </c>
      <c r="R18" s="52">
        <v>5098.5</v>
      </c>
      <c r="S18" s="51">
        <v>1.2483</v>
      </c>
      <c r="T18" s="51">
        <v>1.0882000000000001</v>
      </c>
      <c r="U18" s="50">
        <v>107.69</v>
      </c>
      <c r="V18" s="43">
        <v>4084.35</v>
      </c>
      <c r="W18" s="43">
        <v>4100.1499999999996</v>
      </c>
      <c r="X18" s="49">
        <f t="shared" si="5"/>
        <v>4685.2600624885126</v>
      </c>
      <c r="Y18" s="48">
        <v>1.2491000000000001</v>
      </c>
    </row>
    <row r="19" spans="2:25" x14ac:dyDescent="0.2">
      <c r="B19" s="47">
        <v>43938</v>
      </c>
      <c r="C19" s="46">
        <v>5175.5</v>
      </c>
      <c r="D19" s="45">
        <v>5175.5</v>
      </c>
      <c r="E19" s="44">
        <f t="shared" si="0"/>
        <v>5175.5</v>
      </c>
      <c r="F19" s="46">
        <v>5193.5</v>
      </c>
      <c r="G19" s="45">
        <v>5193.5</v>
      </c>
      <c r="H19" s="44">
        <f t="shared" si="1"/>
        <v>5193.5</v>
      </c>
      <c r="I19" s="46">
        <v>5275.5</v>
      </c>
      <c r="J19" s="45">
        <v>5275.5</v>
      </c>
      <c r="K19" s="44">
        <f t="shared" si="2"/>
        <v>5275.5</v>
      </c>
      <c r="L19" s="46">
        <v>5339.5</v>
      </c>
      <c r="M19" s="45">
        <v>5339.5</v>
      </c>
      <c r="N19" s="44">
        <f t="shared" si="3"/>
        <v>5339.5</v>
      </c>
      <c r="O19" s="46">
        <v>5409.5</v>
      </c>
      <c r="P19" s="45">
        <v>5409.5</v>
      </c>
      <c r="Q19" s="44">
        <f t="shared" si="4"/>
        <v>5409.5</v>
      </c>
      <c r="R19" s="52">
        <v>5175.5</v>
      </c>
      <c r="S19" s="51">
        <v>1.2479</v>
      </c>
      <c r="T19" s="51">
        <v>1.0848</v>
      </c>
      <c r="U19" s="50">
        <v>107.71</v>
      </c>
      <c r="V19" s="43">
        <v>4147.37</v>
      </c>
      <c r="W19" s="43">
        <v>4159.13</v>
      </c>
      <c r="X19" s="49">
        <f t="shared" si="5"/>
        <v>4770.9255162241889</v>
      </c>
      <c r="Y19" s="48">
        <v>1.2486999999999999</v>
      </c>
    </row>
    <row r="20" spans="2:25" x14ac:dyDescent="0.2">
      <c r="B20" s="47">
        <v>43941</v>
      </c>
      <c r="C20" s="46">
        <v>5169.5</v>
      </c>
      <c r="D20" s="45">
        <v>5169.5</v>
      </c>
      <c r="E20" s="44">
        <f t="shared" si="0"/>
        <v>5169.5</v>
      </c>
      <c r="F20" s="46">
        <v>5190</v>
      </c>
      <c r="G20" s="45">
        <v>5190</v>
      </c>
      <c r="H20" s="44">
        <f t="shared" si="1"/>
        <v>5190</v>
      </c>
      <c r="I20" s="46">
        <v>5268.5</v>
      </c>
      <c r="J20" s="45">
        <v>5268.5</v>
      </c>
      <c r="K20" s="44">
        <f t="shared" si="2"/>
        <v>5268.5</v>
      </c>
      <c r="L20" s="46">
        <v>5332.5</v>
      </c>
      <c r="M20" s="45">
        <v>5332.5</v>
      </c>
      <c r="N20" s="44">
        <f t="shared" si="3"/>
        <v>5332.5</v>
      </c>
      <c r="O20" s="46">
        <v>5402.5</v>
      </c>
      <c r="P20" s="45">
        <v>5402.5</v>
      </c>
      <c r="Q20" s="44">
        <f t="shared" si="4"/>
        <v>5402.5</v>
      </c>
      <c r="R20" s="52">
        <v>5169.5</v>
      </c>
      <c r="S20" s="51">
        <v>1.244</v>
      </c>
      <c r="T20" s="51">
        <v>1.0857000000000001</v>
      </c>
      <c r="U20" s="50">
        <v>107.79</v>
      </c>
      <c r="V20" s="43">
        <v>4155.55</v>
      </c>
      <c r="W20" s="43">
        <v>4169.68</v>
      </c>
      <c r="X20" s="49">
        <f t="shared" si="5"/>
        <v>4761.4442295293356</v>
      </c>
      <c r="Y20" s="48">
        <v>1.2446999999999999</v>
      </c>
    </row>
    <row r="21" spans="2:25" x14ac:dyDescent="0.2">
      <c r="B21" s="47">
        <v>43942</v>
      </c>
      <c r="C21" s="46">
        <v>4994.5</v>
      </c>
      <c r="D21" s="45">
        <v>4994.5</v>
      </c>
      <c r="E21" s="44">
        <f t="shared" si="0"/>
        <v>4994.5</v>
      </c>
      <c r="F21" s="46">
        <v>5029.5</v>
      </c>
      <c r="G21" s="45">
        <v>5029.5</v>
      </c>
      <c r="H21" s="44">
        <f t="shared" si="1"/>
        <v>5029.5</v>
      </c>
      <c r="I21" s="46">
        <v>5123.5</v>
      </c>
      <c r="J21" s="45">
        <v>5123.5</v>
      </c>
      <c r="K21" s="44">
        <f t="shared" si="2"/>
        <v>5123.5</v>
      </c>
      <c r="L21" s="46">
        <v>5187.5</v>
      </c>
      <c r="M21" s="45">
        <v>5187.5</v>
      </c>
      <c r="N21" s="44">
        <f t="shared" si="3"/>
        <v>5187.5</v>
      </c>
      <c r="O21" s="46">
        <v>5257.5</v>
      </c>
      <c r="P21" s="45">
        <v>5257.5</v>
      </c>
      <c r="Q21" s="44">
        <f t="shared" si="4"/>
        <v>5257.5</v>
      </c>
      <c r="R21" s="52">
        <v>4994.5</v>
      </c>
      <c r="S21" s="51">
        <v>1.23</v>
      </c>
      <c r="T21" s="51">
        <v>1.0831999999999999</v>
      </c>
      <c r="U21" s="50">
        <v>107.42</v>
      </c>
      <c r="V21" s="43">
        <v>4060.57</v>
      </c>
      <c r="W21" s="43">
        <v>4086.37</v>
      </c>
      <c r="X21" s="49">
        <f t="shared" si="5"/>
        <v>4610.8751846381092</v>
      </c>
      <c r="Y21" s="48">
        <v>1.2307999999999999</v>
      </c>
    </row>
    <row r="22" spans="2:25" x14ac:dyDescent="0.2">
      <c r="B22" s="47">
        <v>43943</v>
      </c>
      <c r="C22" s="46">
        <v>5034</v>
      </c>
      <c r="D22" s="45">
        <v>5034</v>
      </c>
      <c r="E22" s="44">
        <f t="shared" si="0"/>
        <v>5034</v>
      </c>
      <c r="F22" s="46">
        <v>5061.5</v>
      </c>
      <c r="G22" s="45">
        <v>5061.5</v>
      </c>
      <c r="H22" s="44">
        <f t="shared" si="1"/>
        <v>5061.5</v>
      </c>
      <c r="I22" s="46">
        <v>5150</v>
      </c>
      <c r="J22" s="45">
        <v>5150</v>
      </c>
      <c r="K22" s="44">
        <f t="shared" si="2"/>
        <v>5150</v>
      </c>
      <c r="L22" s="46">
        <v>5214</v>
      </c>
      <c r="M22" s="45">
        <v>5214</v>
      </c>
      <c r="N22" s="44">
        <f t="shared" si="3"/>
        <v>5214</v>
      </c>
      <c r="O22" s="46">
        <v>5284</v>
      </c>
      <c r="P22" s="45">
        <v>5284</v>
      </c>
      <c r="Q22" s="44">
        <f t="shared" si="4"/>
        <v>5284</v>
      </c>
      <c r="R22" s="52">
        <v>5034</v>
      </c>
      <c r="S22" s="51">
        <v>1.2372000000000001</v>
      </c>
      <c r="T22" s="51">
        <v>1.0876999999999999</v>
      </c>
      <c r="U22" s="50">
        <v>107.63</v>
      </c>
      <c r="V22" s="43">
        <v>4068.87</v>
      </c>
      <c r="W22" s="43">
        <v>4088.78</v>
      </c>
      <c r="X22" s="49">
        <f t="shared" si="5"/>
        <v>4628.1143697710768</v>
      </c>
      <c r="Y22" s="48">
        <v>1.2379</v>
      </c>
    </row>
    <row r="23" spans="2:25" x14ac:dyDescent="0.2">
      <c r="B23" s="47">
        <v>43944</v>
      </c>
      <c r="C23" s="46">
        <v>5120.5</v>
      </c>
      <c r="D23" s="45">
        <v>5120.5</v>
      </c>
      <c r="E23" s="44">
        <f t="shared" si="0"/>
        <v>5120.5</v>
      </c>
      <c r="F23" s="46">
        <v>5147.5</v>
      </c>
      <c r="G23" s="45">
        <v>5147.5</v>
      </c>
      <c r="H23" s="44">
        <f t="shared" si="1"/>
        <v>5147.5</v>
      </c>
      <c r="I23" s="46">
        <v>5201</v>
      </c>
      <c r="J23" s="45">
        <v>5201</v>
      </c>
      <c r="K23" s="44">
        <f t="shared" si="2"/>
        <v>5201</v>
      </c>
      <c r="L23" s="46">
        <v>5295</v>
      </c>
      <c r="M23" s="45">
        <v>5295</v>
      </c>
      <c r="N23" s="44">
        <f t="shared" si="3"/>
        <v>5295</v>
      </c>
      <c r="O23" s="46">
        <v>5365</v>
      </c>
      <c r="P23" s="45">
        <v>5365</v>
      </c>
      <c r="Q23" s="44">
        <f t="shared" si="4"/>
        <v>5365</v>
      </c>
      <c r="R23" s="52">
        <v>5120.5</v>
      </c>
      <c r="S23" s="51">
        <v>1.2344999999999999</v>
      </c>
      <c r="T23" s="51">
        <v>1.0767</v>
      </c>
      <c r="U23" s="50">
        <v>107.54</v>
      </c>
      <c r="V23" s="43">
        <v>4147.83</v>
      </c>
      <c r="W23" s="43">
        <v>4167.68</v>
      </c>
      <c r="X23" s="49">
        <f t="shared" si="5"/>
        <v>4755.7351165598593</v>
      </c>
      <c r="Y23" s="48">
        <v>1.2351000000000001</v>
      </c>
    </row>
    <row r="24" spans="2:25" x14ac:dyDescent="0.2">
      <c r="B24" s="47">
        <v>43945</v>
      </c>
      <c r="C24" s="46">
        <v>5118</v>
      </c>
      <c r="D24" s="45">
        <v>5118</v>
      </c>
      <c r="E24" s="44">
        <f t="shared" si="0"/>
        <v>5118</v>
      </c>
      <c r="F24" s="46">
        <v>5142</v>
      </c>
      <c r="G24" s="45">
        <v>5142</v>
      </c>
      <c r="H24" s="44">
        <f t="shared" si="1"/>
        <v>5142</v>
      </c>
      <c r="I24" s="46">
        <v>5232</v>
      </c>
      <c r="J24" s="45">
        <v>5232</v>
      </c>
      <c r="K24" s="44">
        <f t="shared" si="2"/>
        <v>5232</v>
      </c>
      <c r="L24" s="46">
        <v>5296</v>
      </c>
      <c r="M24" s="45">
        <v>5296</v>
      </c>
      <c r="N24" s="44">
        <f t="shared" si="3"/>
        <v>5296</v>
      </c>
      <c r="O24" s="46">
        <v>5366</v>
      </c>
      <c r="P24" s="45">
        <v>5366</v>
      </c>
      <c r="Q24" s="44">
        <f t="shared" si="4"/>
        <v>5366</v>
      </c>
      <c r="R24" s="52">
        <v>5118</v>
      </c>
      <c r="S24" s="51">
        <v>1.2349000000000001</v>
      </c>
      <c r="T24" s="51">
        <v>1.0793999999999999</v>
      </c>
      <c r="U24" s="50">
        <v>107.6</v>
      </c>
      <c r="V24" s="43">
        <v>4144.47</v>
      </c>
      <c r="W24" s="43">
        <v>4161.88</v>
      </c>
      <c r="X24" s="49">
        <f t="shared" si="5"/>
        <v>4741.523068371318</v>
      </c>
      <c r="Y24" s="48">
        <v>1.2355</v>
      </c>
    </row>
    <row r="25" spans="2:25" x14ac:dyDescent="0.2">
      <c r="B25" s="47">
        <v>43948</v>
      </c>
      <c r="C25" s="46">
        <v>5165.5</v>
      </c>
      <c r="D25" s="45">
        <v>5165.5</v>
      </c>
      <c r="E25" s="44">
        <f t="shared" si="0"/>
        <v>5165.5</v>
      </c>
      <c r="F25" s="46">
        <v>5190</v>
      </c>
      <c r="G25" s="45">
        <v>5190</v>
      </c>
      <c r="H25" s="44">
        <f t="shared" si="1"/>
        <v>5190</v>
      </c>
      <c r="I25" s="46">
        <v>5282</v>
      </c>
      <c r="J25" s="45">
        <v>5282</v>
      </c>
      <c r="K25" s="44">
        <f t="shared" si="2"/>
        <v>5282</v>
      </c>
      <c r="L25" s="46">
        <v>5346</v>
      </c>
      <c r="M25" s="45">
        <v>5346</v>
      </c>
      <c r="N25" s="44">
        <f t="shared" si="3"/>
        <v>5346</v>
      </c>
      <c r="O25" s="46">
        <v>5416</v>
      </c>
      <c r="P25" s="45">
        <v>5416</v>
      </c>
      <c r="Q25" s="44">
        <f t="shared" si="4"/>
        <v>5416</v>
      </c>
      <c r="R25" s="52">
        <v>5165.5</v>
      </c>
      <c r="S25" s="51">
        <v>1.2438</v>
      </c>
      <c r="T25" s="51">
        <v>1.0854999999999999</v>
      </c>
      <c r="U25" s="50">
        <v>107.09</v>
      </c>
      <c r="V25" s="43">
        <v>4153</v>
      </c>
      <c r="W25" s="43">
        <v>4170.3500000000004</v>
      </c>
      <c r="X25" s="49">
        <f t="shared" si="5"/>
        <v>4758.6365730078305</v>
      </c>
      <c r="Y25" s="48">
        <v>1.2444999999999999</v>
      </c>
    </row>
    <row r="26" spans="2:25" x14ac:dyDescent="0.2">
      <c r="B26" s="47">
        <v>43949</v>
      </c>
      <c r="C26" s="46">
        <v>5169.5</v>
      </c>
      <c r="D26" s="45">
        <v>5169.5</v>
      </c>
      <c r="E26" s="44">
        <f t="shared" si="0"/>
        <v>5169.5</v>
      </c>
      <c r="F26" s="46">
        <v>5197.5</v>
      </c>
      <c r="G26" s="45">
        <v>5197.5</v>
      </c>
      <c r="H26" s="44">
        <f t="shared" si="1"/>
        <v>5197.5</v>
      </c>
      <c r="I26" s="46">
        <v>5289.5</v>
      </c>
      <c r="J26" s="45">
        <v>5289.5</v>
      </c>
      <c r="K26" s="44">
        <f t="shared" si="2"/>
        <v>5289.5</v>
      </c>
      <c r="L26" s="46">
        <v>5352.5</v>
      </c>
      <c r="M26" s="45">
        <v>5352.5</v>
      </c>
      <c r="N26" s="44">
        <f t="shared" si="3"/>
        <v>5352.5</v>
      </c>
      <c r="O26" s="46">
        <v>5419.5</v>
      </c>
      <c r="P26" s="45">
        <v>5419.5</v>
      </c>
      <c r="Q26" s="44">
        <f t="shared" si="4"/>
        <v>5419.5</v>
      </c>
      <c r="R26" s="52">
        <v>5169.5</v>
      </c>
      <c r="S26" s="51">
        <v>1.2496</v>
      </c>
      <c r="T26" s="51">
        <v>1.0886</v>
      </c>
      <c r="U26" s="50">
        <v>106.66</v>
      </c>
      <c r="V26" s="43">
        <v>4136.92</v>
      </c>
      <c r="W26" s="43">
        <v>4157</v>
      </c>
      <c r="X26" s="49">
        <f t="shared" si="5"/>
        <v>4748.7598750688958</v>
      </c>
      <c r="Y26" s="48">
        <v>1.2503</v>
      </c>
    </row>
    <row r="27" spans="2:25" x14ac:dyDescent="0.2">
      <c r="B27" s="47">
        <v>43950</v>
      </c>
      <c r="C27" s="46">
        <v>5184</v>
      </c>
      <c r="D27" s="45">
        <v>5184</v>
      </c>
      <c r="E27" s="44">
        <f t="shared" si="0"/>
        <v>5184</v>
      </c>
      <c r="F27" s="46">
        <v>5215</v>
      </c>
      <c r="G27" s="45">
        <v>5215</v>
      </c>
      <c r="H27" s="44">
        <f t="shared" si="1"/>
        <v>5215</v>
      </c>
      <c r="I27" s="46">
        <v>5307.5</v>
      </c>
      <c r="J27" s="45">
        <v>5307.5</v>
      </c>
      <c r="K27" s="44">
        <f t="shared" si="2"/>
        <v>5307.5</v>
      </c>
      <c r="L27" s="46">
        <v>5370.5</v>
      </c>
      <c r="M27" s="45">
        <v>5370.5</v>
      </c>
      <c r="N27" s="44">
        <f t="shared" si="3"/>
        <v>5370.5</v>
      </c>
      <c r="O27" s="46">
        <v>5437.5</v>
      </c>
      <c r="P27" s="45">
        <v>5437.5</v>
      </c>
      <c r="Q27" s="44">
        <f t="shared" si="4"/>
        <v>5437.5</v>
      </c>
      <c r="R27" s="52">
        <v>5184</v>
      </c>
      <c r="S27" s="51">
        <v>1.2396</v>
      </c>
      <c r="T27" s="51">
        <v>1.0843</v>
      </c>
      <c r="U27" s="50">
        <v>106.49</v>
      </c>
      <c r="V27" s="43">
        <v>4181.99</v>
      </c>
      <c r="W27" s="43">
        <v>4204.97</v>
      </c>
      <c r="X27" s="49">
        <f t="shared" si="5"/>
        <v>4780.9646776722311</v>
      </c>
      <c r="Y27" s="48">
        <v>1.2402</v>
      </c>
    </row>
    <row r="28" spans="2:25" x14ac:dyDescent="0.2">
      <c r="B28" s="47">
        <v>43951</v>
      </c>
      <c r="C28" s="46">
        <v>5231</v>
      </c>
      <c r="D28" s="45">
        <v>5231</v>
      </c>
      <c r="E28" s="44">
        <f t="shared" si="0"/>
        <v>5231</v>
      </c>
      <c r="F28" s="46">
        <v>5258.5</v>
      </c>
      <c r="G28" s="45">
        <v>5258.5</v>
      </c>
      <c r="H28" s="44">
        <f t="shared" si="1"/>
        <v>5258.5</v>
      </c>
      <c r="I28" s="46">
        <v>5351.5</v>
      </c>
      <c r="J28" s="45">
        <v>5351.5</v>
      </c>
      <c r="K28" s="44">
        <f t="shared" si="2"/>
        <v>5351.5</v>
      </c>
      <c r="L28" s="46">
        <v>5414.5</v>
      </c>
      <c r="M28" s="45">
        <v>5414.5</v>
      </c>
      <c r="N28" s="44">
        <f t="shared" si="3"/>
        <v>5414.5</v>
      </c>
      <c r="O28" s="46">
        <v>5481.5</v>
      </c>
      <c r="P28" s="45">
        <v>5481.5</v>
      </c>
      <c r="Q28" s="44">
        <f t="shared" si="4"/>
        <v>5481.5</v>
      </c>
      <c r="R28" s="52">
        <v>5231</v>
      </c>
      <c r="S28" s="51">
        <v>1.2515000000000001</v>
      </c>
      <c r="T28" s="51">
        <v>1.0868</v>
      </c>
      <c r="U28" s="50">
        <v>106.53</v>
      </c>
      <c r="V28" s="43">
        <v>4179.78</v>
      </c>
      <c r="W28" s="43">
        <v>4200.08</v>
      </c>
      <c r="X28" s="49">
        <f t="shared" si="5"/>
        <v>4813.2131026867874</v>
      </c>
      <c r="Y28" s="48">
        <v>1.252</v>
      </c>
    </row>
    <row r="29" spans="2:25" s="10" customFormat="1" x14ac:dyDescent="0.2">
      <c r="B29" s="42" t="s">
        <v>11</v>
      </c>
      <c r="C29" s="41">
        <f>ROUND(AVERAGE(C9:C28),2)</f>
        <v>5048.25</v>
      </c>
      <c r="D29" s="40">
        <f>ROUND(AVERAGE(D9:D28),2)</f>
        <v>5048.25</v>
      </c>
      <c r="E29" s="39">
        <f>ROUND(AVERAGE(C29:D29),2)</f>
        <v>5048.25</v>
      </c>
      <c r="F29" s="41">
        <f>ROUND(AVERAGE(F9:F28),2)</f>
        <v>5072.4799999999996</v>
      </c>
      <c r="G29" s="40">
        <f>ROUND(AVERAGE(G9:G28),2)</f>
        <v>5072.4799999999996</v>
      </c>
      <c r="H29" s="39">
        <f>ROUND(AVERAGE(F29:G29),2)</f>
        <v>5072.4799999999996</v>
      </c>
      <c r="I29" s="41">
        <f>ROUND(AVERAGE(I9:I28),2)</f>
        <v>5161.6000000000004</v>
      </c>
      <c r="J29" s="40">
        <f>ROUND(AVERAGE(J9:J28),2)</f>
        <v>5161.6000000000004</v>
      </c>
      <c r="K29" s="39">
        <f>ROUND(AVERAGE(I29:J29),2)</f>
        <v>5161.6000000000004</v>
      </c>
      <c r="L29" s="41">
        <f>ROUND(AVERAGE(L9:L28),2)</f>
        <v>5229.1000000000004</v>
      </c>
      <c r="M29" s="40">
        <f>ROUND(AVERAGE(M9:M28),2)</f>
        <v>5229.1000000000004</v>
      </c>
      <c r="N29" s="39">
        <f>ROUND(AVERAGE(L29:M29),2)</f>
        <v>5229.1000000000004</v>
      </c>
      <c r="O29" s="41">
        <f>ROUND(AVERAGE(O9:O28),2)</f>
        <v>5298.45</v>
      </c>
      <c r="P29" s="40">
        <f>ROUND(AVERAGE(P9:P28),2)</f>
        <v>5298.45</v>
      </c>
      <c r="Q29" s="39">
        <f>ROUND(AVERAGE(O29:P29),2)</f>
        <v>5298.45</v>
      </c>
      <c r="R29" s="38">
        <f>ROUND(AVERAGE(R9:R28),2)</f>
        <v>5048.25</v>
      </c>
      <c r="S29" s="37">
        <f>ROUND(AVERAGE(S9:S28),4)</f>
        <v>1.2410000000000001</v>
      </c>
      <c r="T29" s="36">
        <f>ROUND(AVERAGE(T9:T28),4)</f>
        <v>1.0862000000000001</v>
      </c>
      <c r="U29" s="175">
        <f>ROUND(AVERAGE(U9:U28),2)</f>
        <v>107.69</v>
      </c>
      <c r="V29" s="35">
        <f>AVERAGE(V9:V28)</f>
        <v>4067.7420000000006</v>
      </c>
      <c r="W29" s="35">
        <f>AVERAGE(W9:W28)</f>
        <v>4084.4254999999998</v>
      </c>
      <c r="X29" s="35">
        <f>AVERAGE(X9:X28)</f>
        <v>4647.9193154645563</v>
      </c>
      <c r="Y29" s="34">
        <f>AVERAGE(Y9:Y28)</f>
        <v>1.2418549999999997</v>
      </c>
    </row>
    <row r="30" spans="2:25" s="5" customFormat="1" x14ac:dyDescent="0.2">
      <c r="B30" s="33" t="s">
        <v>12</v>
      </c>
      <c r="C30" s="32">
        <f t="shared" ref="C30:Y30" si="6">MAX(C9:C28)</f>
        <v>5231</v>
      </c>
      <c r="D30" s="31">
        <f t="shared" si="6"/>
        <v>5231</v>
      </c>
      <c r="E30" s="30">
        <f t="shared" si="6"/>
        <v>5231</v>
      </c>
      <c r="F30" s="32">
        <f t="shared" si="6"/>
        <v>5258.5</v>
      </c>
      <c r="G30" s="31">
        <f t="shared" si="6"/>
        <v>5258.5</v>
      </c>
      <c r="H30" s="30">
        <f t="shared" si="6"/>
        <v>5258.5</v>
      </c>
      <c r="I30" s="32">
        <f t="shared" si="6"/>
        <v>5351.5</v>
      </c>
      <c r="J30" s="31">
        <f t="shared" si="6"/>
        <v>5351.5</v>
      </c>
      <c r="K30" s="30">
        <f t="shared" si="6"/>
        <v>5351.5</v>
      </c>
      <c r="L30" s="32">
        <f t="shared" si="6"/>
        <v>5414.5</v>
      </c>
      <c r="M30" s="31">
        <f t="shared" si="6"/>
        <v>5414.5</v>
      </c>
      <c r="N30" s="30">
        <f t="shared" si="6"/>
        <v>5414.5</v>
      </c>
      <c r="O30" s="32">
        <f t="shared" si="6"/>
        <v>5481.5</v>
      </c>
      <c r="P30" s="31">
        <f t="shared" si="6"/>
        <v>5481.5</v>
      </c>
      <c r="Q30" s="30">
        <f t="shared" si="6"/>
        <v>5481.5</v>
      </c>
      <c r="R30" s="29">
        <f t="shared" si="6"/>
        <v>5231</v>
      </c>
      <c r="S30" s="28">
        <f t="shared" si="6"/>
        <v>1.2562</v>
      </c>
      <c r="T30" s="27">
        <f t="shared" si="6"/>
        <v>1.0964</v>
      </c>
      <c r="U30" s="26">
        <f t="shared" si="6"/>
        <v>108.96</v>
      </c>
      <c r="V30" s="25">
        <f t="shared" si="6"/>
        <v>4181.99</v>
      </c>
      <c r="W30" s="25">
        <f t="shared" si="6"/>
        <v>4204.97</v>
      </c>
      <c r="X30" s="25">
        <f t="shared" si="6"/>
        <v>4813.2131026867874</v>
      </c>
      <c r="Y30" s="24">
        <f t="shared" si="6"/>
        <v>1.2571000000000001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4772</v>
      </c>
      <c r="D31" s="21">
        <f t="shared" si="7"/>
        <v>4772</v>
      </c>
      <c r="E31" s="20">
        <f t="shared" si="7"/>
        <v>4772</v>
      </c>
      <c r="F31" s="22">
        <f t="shared" si="7"/>
        <v>4787</v>
      </c>
      <c r="G31" s="21">
        <f t="shared" si="7"/>
        <v>4787</v>
      </c>
      <c r="H31" s="20">
        <f t="shared" si="7"/>
        <v>4787</v>
      </c>
      <c r="I31" s="22">
        <f t="shared" si="7"/>
        <v>4888.5</v>
      </c>
      <c r="J31" s="21">
        <f t="shared" si="7"/>
        <v>4888.5</v>
      </c>
      <c r="K31" s="20">
        <f t="shared" si="7"/>
        <v>4888.5</v>
      </c>
      <c r="L31" s="22">
        <f t="shared" si="7"/>
        <v>4954.5</v>
      </c>
      <c r="M31" s="21">
        <f t="shared" si="7"/>
        <v>4954.5</v>
      </c>
      <c r="N31" s="20">
        <f t="shared" si="7"/>
        <v>4954.5</v>
      </c>
      <c r="O31" s="22">
        <f t="shared" si="7"/>
        <v>5023.5</v>
      </c>
      <c r="P31" s="21">
        <f t="shared" si="7"/>
        <v>5023.5</v>
      </c>
      <c r="Q31" s="20">
        <f t="shared" si="7"/>
        <v>5023.5</v>
      </c>
      <c r="R31" s="19">
        <f t="shared" si="7"/>
        <v>4772</v>
      </c>
      <c r="S31" s="18">
        <f t="shared" si="7"/>
        <v>1.2290000000000001</v>
      </c>
      <c r="T31" s="17">
        <f t="shared" si="7"/>
        <v>1.0767</v>
      </c>
      <c r="U31" s="16">
        <f t="shared" si="7"/>
        <v>106.49</v>
      </c>
      <c r="V31" s="15">
        <f t="shared" si="7"/>
        <v>3853.67</v>
      </c>
      <c r="W31" s="15">
        <f t="shared" si="7"/>
        <v>3860.8</v>
      </c>
      <c r="X31" s="15">
        <f t="shared" si="7"/>
        <v>4361.5757243396392</v>
      </c>
      <c r="Y31" s="14">
        <f t="shared" si="7"/>
        <v>1.2301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workbookViewId="0"/>
  </sheetViews>
  <sheetFormatPr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6" t="s">
        <v>39</v>
      </c>
    </row>
    <row r="3" spans="2:10" ht="13.5" thickBot="1" x14ac:dyDescent="0.25"/>
    <row r="4" spans="2:10" x14ac:dyDescent="0.2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">
      <c r="C5" s="75">
        <v>43951</v>
      </c>
      <c r="D5" s="74"/>
      <c r="F5" s="75">
        <v>43951</v>
      </c>
      <c r="G5" s="74"/>
      <c r="I5" s="75">
        <v>43951</v>
      </c>
      <c r="J5" s="74"/>
    </row>
    <row r="6" spans="2:10" x14ac:dyDescent="0.2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">
      <c r="C7" s="71"/>
      <c r="D7" s="70"/>
      <c r="F7" s="71"/>
      <c r="G7" s="70"/>
      <c r="I7" s="71"/>
      <c r="J7" s="70"/>
    </row>
    <row r="8" spans="2:10" x14ac:dyDescent="0.2">
      <c r="C8" s="69">
        <v>43922</v>
      </c>
      <c r="D8" s="68">
        <v>4814.05</v>
      </c>
      <c r="F8" s="69">
        <f t="shared" ref="F8:F27" si="0">C8</f>
        <v>43922</v>
      </c>
      <c r="G8" s="68">
        <v>1518.9</v>
      </c>
      <c r="I8" s="69">
        <f t="shared" ref="I8:I27" si="1">C8</f>
        <v>43922</v>
      </c>
      <c r="J8" s="68">
        <v>1864.77</v>
      </c>
    </row>
    <row r="9" spans="2:10" x14ac:dyDescent="0.2">
      <c r="C9" s="69">
        <v>43923</v>
      </c>
      <c r="D9" s="68">
        <v>4868</v>
      </c>
      <c r="F9" s="69">
        <f t="shared" si="0"/>
        <v>43923</v>
      </c>
      <c r="G9" s="68">
        <v>1499.18</v>
      </c>
      <c r="I9" s="69">
        <f t="shared" si="1"/>
        <v>43923</v>
      </c>
      <c r="J9" s="68">
        <v>1884.24</v>
      </c>
    </row>
    <row r="10" spans="2:10" x14ac:dyDescent="0.2">
      <c r="C10" s="69">
        <v>43924</v>
      </c>
      <c r="D10" s="68">
        <v>4922.9399999999996</v>
      </c>
      <c r="F10" s="69">
        <f t="shared" si="0"/>
        <v>43924</v>
      </c>
      <c r="G10" s="68">
        <v>1497.03</v>
      </c>
      <c r="I10" s="69">
        <f t="shared" si="1"/>
        <v>43924</v>
      </c>
      <c r="J10" s="68">
        <v>1895.84</v>
      </c>
    </row>
    <row r="11" spans="2:10" x14ac:dyDescent="0.2">
      <c r="C11" s="69">
        <v>43927</v>
      </c>
      <c r="D11" s="68">
        <v>4891</v>
      </c>
      <c r="F11" s="69">
        <f t="shared" si="0"/>
        <v>43927</v>
      </c>
      <c r="G11" s="68">
        <v>1480.94</v>
      </c>
      <c r="I11" s="69">
        <f t="shared" si="1"/>
        <v>43927</v>
      </c>
      <c r="J11" s="68">
        <v>1885.75</v>
      </c>
    </row>
    <row r="12" spans="2:10" x14ac:dyDescent="0.2">
      <c r="C12" s="69">
        <v>43928</v>
      </c>
      <c r="D12" s="68">
        <v>5022.43</v>
      </c>
      <c r="F12" s="69">
        <f t="shared" si="0"/>
        <v>43928</v>
      </c>
      <c r="G12" s="68">
        <v>1486.69</v>
      </c>
      <c r="I12" s="69">
        <f t="shared" si="1"/>
        <v>43928</v>
      </c>
      <c r="J12" s="68">
        <v>1933.66</v>
      </c>
    </row>
    <row r="13" spans="2:10" x14ac:dyDescent="0.2">
      <c r="C13" s="69">
        <v>43929</v>
      </c>
      <c r="D13" s="68">
        <v>5038.6099999999997</v>
      </c>
      <c r="F13" s="69">
        <f t="shared" si="0"/>
        <v>43929</v>
      </c>
      <c r="G13" s="68">
        <v>1481.23</v>
      </c>
      <c r="I13" s="69">
        <f t="shared" si="1"/>
        <v>43929</v>
      </c>
      <c r="J13" s="68">
        <v>1919.5</v>
      </c>
    </row>
    <row r="14" spans="2:10" x14ac:dyDescent="0.2">
      <c r="C14" s="69">
        <v>43930</v>
      </c>
      <c r="D14" s="68">
        <v>5037.6099999999997</v>
      </c>
      <c r="F14" s="69">
        <f t="shared" si="0"/>
        <v>43930</v>
      </c>
      <c r="G14" s="68">
        <v>1477.84</v>
      </c>
      <c r="I14" s="69">
        <f t="shared" si="1"/>
        <v>43930</v>
      </c>
      <c r="J14" s="68">
        <v>1909.86</v>
      </c>
    </row>
    <row r="15" spans="2:10" x14ac:dyDescent="0.2">
      <c r="C15" s="69">
        <v>43935</v>
      </c>
      <c r="D15" s="68">
        <v>5178.41</v>
      </c>
      <c r="F15" s="69">
        <f t="shared" si="0"/>
        <v>43935</v>
      </c>
      <c r="G15" s="68">
        <v>1499.57</v>
      </c>
      <c r="I15" s="69">
        <f t="shared" si="1"/>
        <v>43935</v>
      </c>
      <c r="J15" s="68">
        <v>1936.63</v>
      </c>
    </row>
    <row r="16" spans="2:10" x14ac:dyDescent="0.2">
      <c r="C16" s="69">
        <v>43936</v>
      </c>
      <c r="D16" s="68">
        <v>5145.3</v>
      </c>
      <c r="F16" s="69">
        <f t="shared" si="0"/>
        <v>43936</v>
      </c>
      <c r="G16" s="68">
        <v>1517.7</v>
      </c>
      <c r="I16" s="69">
        <f t="shared" si="1"/>
        <v>43936</v>
      </c>
      <c r="J16" s="68">
        <v>1925.62</v>
      </c>
    </row>
    <row r="17" spans="2:10" x14ac:dyDescent="0.2">
      <c r="C17" s="69">
        <v>43937</v>
      </c>
      <c r="D17" s="68">
        <v>5128.78</v>
      </c>
      <c r="F17" s="69">
        <f t="shared" si="0"/>
        <v>43937</v>
      </c>
      <c r="G17" s="68">
        <v>1516.02</v>
      </c>
      <c r="I17" s="69">
        <f t="shared" si="1"/>
        <v>43937</v>
      </c>
      <c r="J17" s="68">
        <v>1935.48</v>
      </c>
    </row>
    <row r="18" spans="2:10" x14ac:dyDescent="0.2">
      <c r="C18" s="69">
        <v>43938</v>
      </c>
      <c r="D18" s="68">
        <v>5224.16</v>
      </c>
      <c r="F18" s="69">
        <f t="shared" si="0"/>
        <v>43938</v>
      </c>
      <c r="G18" s="68">
        <v>1531.76</v>
      </c>
      <c r="I18" s="69">
        <f t="shared" si="1"/>
        <v>43938</v>
      </c>
      <c r="J18" s="68">
        <v>1952.28</v>
      </c>
    </row>
    <row r="19" spans="2:10" x14ac:dyDescent="0.2">
      <c r="C19" s="69">
        <v>43941</v>
      </c>
      <c r="D19" s="68">
        <v>5229.6099999999997</v>
      </c>
      <c r="F19" s="69">
        <f t="shared" si="0"/>
        <v>43941</v>
      </c>
      <c r="G19" s="68">
        <v>1510.81</v>
      </c>
      <c r="I19" s="69">
        <f t="shared" si="1"/>
        <v>43941</v>
      </c>
      <c r="J19" s="68">
        <v>1951.87</v>
      </c>
    </row>
    <row r="20" spans="2:10" x14ac:dyDescent="0.2">
      <c r="C20" s="69">
        <v>43942</v>
      </c>
      <c r="D20" s="68">
        <v>5104.8100000000004</v>
      </c>
      <c r="F20" s="69">
        <f t="shared" si="0"/>
        <v>43942</v>
      </c>
      <c r="G20" s="68">
        <v>1488.23</v>
      </c>
      <c r="I20" s="69">
        <f t="shared" si="1"/>
        <v>43942</v>
      </c>
      <c r="J20" s="68">
        <v>1903.03</v>
      </c>
    </row>
    <row r="21" spans="2:10" x14ac:dyDescent="0.2">
      <c r="C21" s="69">
        <v>43943</v>
      </c>
      <c r="D21" s="68">
        <v>5048.1099999999997</v>
      </c>
      <c r="F21" s="69">
        <f t="shared" si="0"/>
        <v>43943</v>
      </c>
      <c r="G21" s="68">
        <v>1493.5</v>
      </c>
      <c r="I21" s="69">
        <f t="shared" si="1"/>
        <v>43943</v>
      </c>
      <c r="J21" s="68">
        <v>1910.07</v>
      </c>
    </row>
    <row r="22" spans="2:10" x14ac:dyDescent="0.2">
      <c r="C22" s="69">
        <v>43944</v>
      </c>
      <c r="D22" s="68">
        <v>5156.26</v>
      </c>
      <c r="F22" s="69">
        <f t="shared" si="0"/>
        <v>43944</v>
      </c>
      <c r="G22" s="68">
        <v>1521.02</v>
      </c>
      <c r="I22" s="69">
        <f t="shared" si="1"/>
        <v>43944</v>
      </c>
      <c r="J22" s="68">
        <v>1902.31</v>
      </c>
    </row>
    <row r="23" spans="2:10" x14ac:dyDescent="0.2">
      <c r="C23" s="69">
        <v>43945</v>
      </c>
      <c r="D23" s="68">
        <v>5131.26</v>
      </c>
      <c r="F23" s="69">
        <f t="shared" si="0"/>
        <v>43945</v>
      </c>
      <c r="G23" s="68">
        <v>1510.85</v>
      </c>
      <c r="I23" s="69">
        <f t="shared" si="1"/>
        <v>43945</v>
      </c>
      <c r="J23" s="68">
        <v>1882.99</v>
      </c>
    </row>
    <row r="24" spans="2:10" x14ac:dyDescent="0.2">
      <c r="C24" s="69">
        <v>43948</v>
      </c>
      <c r="D24" s="68">
        <v>5226.07</v>
      </c>
      <c r="F24" s="69">
        <f t="shared" si="0"/>
        <v>43948</v>
      </c>
      <c r="G24" s="68">
        <v>1518.46</v>
      </c>
      <c r="I24" s="69">
        <f t="shared" si="1"/>
        <v>43948</v>
      </c>
      <c r="J24" s="68">
        <v>1914.61</v>
      </c>
    </row>
    <row r="25" spans="2:10" x14ac:dyDescent="0.2">
      <c r="C25" s="69">
        <v>43949</v>
      </c>
      <c r="D25" s="68">
        <v>5185.45</v>
      </c>
      <c r="F25" s="69">
        <f t="shared" si="0"/>
        <v>43949</v>
      </c>
      <c r="G25" s="68">
        <v>1509.74</v>
      </c>
      <c r="I25" s="69">
        <f t="shared" si="1"/>
        <v>43949</v>
      </c>
      <c r="J25" s="68">
        <v>1914.79</v>
      </c>
    </row>
    <row r="26" spans="2:10" x14ac:dyDescent="0.2">
      <c r="C26" s="69">
        <v>43950</v>
      </c>
      <c r="D26" s="68">
        <v>5218.9799999999996</v>
      </c>
      <c r="F26" s="69">
        <f t="shared" si="0"/>
        <v>43950</v>
      </c>
      <c r="G26" s="68">
        <v>1507.21</v>
      </c>
      <c r="I26" s="69">
        <f t="shared" si="1"/>
        <v>43950</v>
      </c>
      <c r="J26" s="68">
        <v>1941.22</v>
      </c>
    </row>
    <row r="27" spans="2:10" ht="13.5" thickBot="1" x14ac:dyDescent="0.25">
      <c r="C27" s="69">
        <v>43951</v>
      </c>
      <c r="D27" s="68">
        <v>5290.26</v>
      </c>
      <c r="F27" s="69">
        <f t="shared" si="0"/>
        <v>43951</v>
      </c>
      <c r="G27" s="68">
        <v>1507.51</v>
      </c>
      <c r="I27" s="69">
        <f t="shared" si="1"/>
        <v>43951</v>
      </c>
      <c r="J27" s="68">
        <v>1954.5</v>
      </c>
    </row>
    <row r="28" spans="2:10" x14ac:dyDescent="0.2">
      <c r="B28" s="5"/>
      <c r="C28" s="67" t="s">
        <v>11</v>
      </c>
      <c r="D28" s="66">
        <f>ROUND(AVERAGE(D8:D27),2)</f>
        <v>5093.1099999999997</v>
      </c>
      <c r="F28" s="67" t="s">
        <v>11</v>
      </c>
      <c r="G28" s="66">
        <f>ROUND(AVERAGE(G8:G27),2)</f>
        <v>1503.71</v>
      </c>
      <c r="I28" s="67" t="s">
        <v>11</v>
      </c>
      <c r="J28" s="66">
        <f>ROUND(AVERAGE(J8:J27),2)</f>
        <v>1915.95</v>
      </c>
    </row>
    <row r="29" spans="2:10" x14ac:dyDescent="0.2">
      <c r="B29" s="5"/>
      <c r="C29" s="65" t="s">
        <v>12</v>
      </c>
      <c r="D29" s="64">
        <f>MAX(D8:D27)</f>
        <v>5290.26</v>
      </c>
      <c r="F29" s="65" t="s">
        <v>12</v>
      </c>
      <c r="G29" s="64">
        <f>MAX(G8:G27)</f>
        <v>1531.76</v>
      </c>
      <c r="I29" s="65" t="s">
        <v>12</v>
      </c>
      <c r="J29" s="64">
        <f>MAX(J8:J27)</f>
        <v>1954.5</v>
      </c>
    </row>
    <row r="30" spans="2:10" x14ac:dyDescent="0.2">
      <c r="B30" s="5"/>
      <c r="C30" s="63" t="s">
        <v>13</v>
      </c>
      <c r="D30" s="62">
        <f>MIN(D8:D27)</f>
        <v>4814.05</v>
      </c>
      <c r="F30" s="63" t="s">
        <v>13</v>
      </c>
      <c r="G30" s="62">
        <f>MIN(G8:G27)</f>
        <v>1477.84</v>
      </c>
      <c r="I30" s="63" t="s">
        <v>13</v>
      </c>
      <c r="J30" s="62">
        <f>MIN(J8:J27)</f>
        <v>1864.77</v>
      </c>
    </row>
    <row r="33" spans="2:2" x14ac:dyDescent="0.2">
      <c r="B33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/>
  </sheetViews>
  <sheetFormatPr defaultRowHeight="12.75" x14ac:dyDescent="0.2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 x14ac:dyDescent="0.25">
      <c r="B3" s="174" t="s">
        <v>94</v>
      </c>
      <c r="C3" s="147"/>
      <c r="D3" s="173"/>
      <c r="G3" s="159"/>
      <c r="H3" s="159"/>
      <c r="I3" s="172"/>
    </row>
    <row r="4" spans="2:9" x14ac:dyDescent="0.2">
      <c r="B4" s="171" t="s">
        <v>93</v>
      </c>
      <c r="C4" s="170"/>
      <c r="D4" s="169"/>
      <c r="G4" s="168"/>
      <c r="H4" s="167"/>
      <c r="I4" s="159"/>
    </row>
    <row r="5" spans="2:9" x14ac:dyDescent="0.2">
      <c r="B5" s="166" t="s">
        <v>95</v>
      </c>
      <c r="C5" s="147"/>
      <c r="D5" s="165"/>
      <c r="G5" s="164"/>
      <c r="H5" s="159"/>
      <c r="I5" s="147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158"/>
      <c r="C7" s="163" t="s">
        <v>92</v>
      </c>
      <c r="D7" s="163" t="s">
        <v>92</v>
      </c>
      <c r="E7" s="163" t="s">
        <v>92</v>
      </c>
    </row>
    <row r="8" spans="2:9" x14ac:dyDescent="0.2">
      <c r="B8" s="161"/>
      <c r="C8" s="162" t="s">
        <v>55</v>
      </c>
      <c r="D8" s="162" t="s">
        <v>82</v>
      </c>
      <c r="E8" s="162" t="s">
        <v>80</v>
      </c>
    </row>
    <row r="9" spans="2:9" x14ac:dyDescent="0.2">
      <c r="B9" s="161"/>
      <c r="C9" s="160" t="s">
        <v>79</v>
      </c>
      <c r="D9" s="160" t="s">
        <v>79</v>
      </c>
      <c r="E9" s="160" t="s">
        <v>79</v>
      </c>
    </row>
    <row r="10" spans="2:9" x14ac:dyDescent="0.2">
      <c r="B10" s="158"/>
      <c r="C10" s="157"/>
      <c r="D10" s="157"/>
      <c r="E10" s="157"/>
    </row>
    <row r="11" spans="2:9" x14ac:dyDescent="0.2">
      <c r="B11" s="156" t="s">
        <v>91</v>
      </c>
      <c r="C11" s="155">
        <f>ABR!D28</f>
        <v>5093.1099999999997</v>
      </c>
      <c r="D11" s="155">
        <f>ABR!G28</f>
        <v>1503.71</v>
      </c>
      <c r="E11" s="155">
        <f>ABR!J28</f>
        <v>1915.95</v>
      </c>
    </row>
    <row r="15" spans="2:9" x14ac:dyDescent="0.2">
      <c r="B15" s="153" t="s">
        <v>48</v>
      </c>
      <c r="C15" s="154"/>
    </row>
    <row r="16" spans="2:9" x14ac:dyDescent="0.2">
      <c r="B16" s="153" t="s">
        <v>46</v>
      </c>
      <c r="C16" s="152"/>
    </row>
    <row r="17" spans="2:9" x14ac:dyDescent="0.2">
      <c r="B17" s="151" t="s">
        <v>10</v>
      </c>
      <c r="C17" s="149">
        <f>'Averages Inc. Euro Eq'!F66</f>
        <v>1.2410000000000001</v>
      </c>
    </row>
    <row r="18" spans="2:9" x14ac:dyDescent="0.2">
      <c r="B18" s="151" t="s">
        <v>43</v>
      </c>
      <c r="C18" s="150">
        <f>'Averages Inc. Euro Eq'!F67</f>
        <v>107.69</v>
      </c>
    </row>
    <row r="19" spans="2:9" x14ac:dyDescent="0.2">
      <c r="B19" s="151" t="s">
        <v>41</v>
      </c>
      <c r="C19" s="149">
        <f>'Averages Inc. Euro Eq'!F68</f>
        <v>1.0862000000000001</v>
      </c>
    </row>
    <row r="21" spans="2:9" x14ac:dyDescent="0.2">
      <c r="B21" s="148" t="s">
        <v>40</v>
      </c>
    </row>
    <row r="24" spans="2:9" x14ac:dyDescent="0.2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71"/>
  <sheetViews>
    <sheetView tabSelected="1" workbookViewId="0">
      <selection activeCell="N55" sqref="N55"/>
    </sheetView>
  </sheetViews>
  <sheetFormatPr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34"/>
      <c r="C5" s="2"/>
      <c r="D5" s="133"/>
      <c r="F5" s="132" t="s">
        <v>90</v>
      </c>
      <c r="G5" s="128"/>
      <c r="H5" s="128"/>
      <c r="I5" s="131"/>
    </row>
    <row r="6" spans="2:13" x14ac:dyDescent="0.2">
      <c r="B6" s="130"/>
      <c r="C6" s="130"/>
      <c r="D6" s="76"/>
      <c r="F6" s="129" t="s">
        <v>89</v>
      </c>
      <c r="G6" s="128"/>
      <c r="H6" s="127"/>
      <c r="I6" s="119"/>
    </row>
    <row r="7" spans="2:13" x14ac:dyDescent="0.2">
      <c r="B7" s="2"/>
      <c r="C7" s="2"/>
      <c r="D7" s="126"/>
      <c r="F7" s="106" t="s">
        <v>95</v>
      </c>
      <c r="G7" s="125"/>
      <c r="H7" s="119"/>
      <c r="I7" s="2"/>
    </row>
    <row r="8" spans="2:13" ht="13.5" thickBot="1" x14ac:dyDescent="0.25"/>
    <row r="9" spans="2:13" x14ac:dyDescent="0.2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">
      <c r="B13" s="114" t="s">
        <v>78</v>
      </c>
      <c r="C13" s="113">
        <v>1457.15</v>
      </c>
      <c r="D13" s="113">
        <v>1173.05</v>
      </c>
      <c r="E13" s="113">
        <v>5048.25</v>
      </c>
      <c r="F13" s="113">
        <v>1651.53</v>
      </c>
      <c r="G13" s="113">
        <v>11753.2</v>
      </c>
      <c r="H13" s="113">
        <v>15039.35</v>
      </c>
      <c r="I13" s="113">
        <v>1894.08</v>
      </c>
      <c r="J13" s="113">
        <v>1104.53</v>
      </c>
      <c r="K13" s="113">
        <v>0.5</v>
      </c>
      <c r="L13" s="113">
        <v>29500</v>
      </c>
      <c r="M13" s="112">
        <v>0.5</v>
      </c>
    </row>
    <row r="14" spans="2:13" x14ac:dyDescent="0.2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">
      <c r="B15" s="114" t="s">
        <v>76</v>
      </c>
      <c r="C15" s="113">
        <v>1457.15</v>
      </c>
      <c r="D15" s="113">
        <v>1173.05</v>
      </c>
      <c r="E15" s="113">
        <v>5048.25</v>
      </c>
      <c r="F15" s="113">
        <v>1651.53</v>
      </c>
      <c r="G15" s="113">
        <v>11753.2</v>
      </c>
      <c r="H15" s="113">
        <v>15039.35</v>
      </c>
      <c r="I15" s="113">
        <v>1894.08</v>
      </c>
      <c r="J15" s="113">
        <v>1104.53</v>
      </c>
      <c r="K15" s="113">
        <v>1</v>
      </c>
      <c r="L15" s="113">
        <v>29500</v>
      </c>
      <c r="M15" s="112">
        <v>1</v>
      </c>
    </row>
    <row r="16" spans="2:13" x14ac:dyDescent="0.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">
      <c r="B17" s="114" t="s">
        <v>75</v>
      </c>
      <c r="C17" s="113">
        <v>1457.15</v>
      </c>
      <c r="D17" s="113">
        <v>1173.05</v>
      </c>
      <c r="E17" s="113">
        <v>5048.25</v>
      </c>
      <c r="F17" s="113">
        <v>1651.53</v>
      </c>
      <c r="G17" s="113">
        <v>11753.2</v>
      </c>
      <c r="H17" s="113">
        <v>15039.35</v>
      </c>
      <c r="I17" s="113">
        <v>1894.08</v>
      </c>
      <c r="J17" s="113">
        <v>1104.53</v>
      </c>
      <c r="K17" s="113">
        <v>0.75</v>
      </c>
      <c r="L17" s="113">
        <v>29500</v>
      </c>
      <c r="M17" s="112">
        <v>0.75</v>
      </c>
    </row>
    <row r="18" spans="2:13" x14ac:dyDescent="0.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">
      <c r="B19" s="114" t="s">
        <v>97</v>
      </c>
      <c r="C19" s="113">
        <v>1494.48</v>
      </c>
      <c r="D19" s="113">
        <v>1201</v>
      </c>
      <c r="E19" s="113">
        <v>5072.4799999999996</v>
      </c>
      <c r="F19" s="113">
        <v>1671.5</v>
      </c>
      <c r="G19" s="113">
        <v>11824.3</v>
      </c>
      <c r="H19" s="113">
        <v>14948.75</v>
      </c>
      <c r="I19" s="113">
        <v>1906.18</v>
      </c>
      <c r="J19" s="113">
        <v>1128.25</v>
      </c>
      <c r="K19" s="113">
        <v>0.5</v>
      </c>
      <c r="L19" s="113">
        <v>30000</v>
      </c>
      <c r="M19" s="113">
        <v>0.5</v>
      </c>
    </row>
    <row r="20" spans="2:13" x14ac:dyDescent="0.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2:13" x14ac:dyDescent="0.2">
      <c r="B21" s="114" t="s">
        <v>74</v>
      </c>
      <c r="C21" s="113">
        <v>1494.48</v>
      </c>
      <c r="D21" s="113">
        <v>1201</v>
      </c>
      <c r="E21" s="113">
        <v>5072.4799999999996</v>
      </c>
      <c r="F21" s="113">
        <v>1671.5</v>
      </c>
      <c r="G21" s="113">
        <v>11824.3</v>
      </c>
      <c r="H21" s="113">
        <v>14948.75</v>
      </c>
      <c r="I21" s="113">
        <v>1906.18</v>
      </c>
      <c r="J21" s="113">
        <v>1128.25</v>
      </c>
      <c r="K21" s="113">
        <v>1</v>
      </c>
      <c r="L21" s="113">
        <v>30000</v>
      </c>
      <c r="M21" s="113">
        <v>1</v>
      </c>
    </row>
    <row r="22" spans="2:13" x14ac:dyDescent="0.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2:13" x14ac:dyDescent="0.2">
      <c r="B23" s="114" t="s">
        <v>73</v>
      </c>
      <c r="C23" s="113">
        <v>1494.48</v>
      </c>
      <c r="D23" s="113">
        <v>1201</v>
      </c>
      <c r="E23" s="113">
        <v>5072.4799999999996</v>
      </c>
      <c r="F23" s="113">
        <v>1671.5</v>
      </c>
      <c r="G23" s="113">
        <v>11824.3</v>
      </c>
      <c r="H23" s="113">
        <v>14948.75</v>
      </c>
      <c r="I23" s="113">
        <v>1906.18</v>
      </c>
      <c r="J23" s="113">
        <v>1128.25</v>
      </c>
      <c r="K23" s="113">
        <v>0.75</v>
      </c>
      <c r="L23" s="113">
        <v>30000</v>
      </c>
      <c r="M23" s="113">
        <v>0.75</v>
      </c>
    </row>
    <row r="24" spans="2:13" x14ac:dyDescent="0.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">
      <c r="B25" s="114" t="s">
        <v>72</v>
      </c>
      <c r="C25" s="113">
        <v>1623.98</v>
      </c>
      <c r="D25" s="113">
        <v>1204.28</v>
      </c>
      <c r="E25" s="113">
        <v>5161.6000000000004</v>
      </c>
      <c r="F25" s="113">
        <v>1711.2</v>
      </c>
      <c r="G25" s="113">
        <v>12189.75</v>
      </c>
      <c r="H25" s="113"/>
      <c r="I25" s="113">
        <v>1960.83</v>
      </c>
      <c r="J25" s="113">
        <v>1148.3</v>
      </c>
      <c r="K25" s="113"/>
      <c r="L25" s="113"/>
      <c r="M25" s="112"/>
    </row>
    <row r="26" spans="2:13" x14ac:dyDescent="0.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">
      <c r="B27" s="114" t="s">
        <v>71</v>
      </c>
      <c r="C27" s="113">
        <v>1623.98</v>
      </c>
      <c r="D27" s="113">
        <v>1204.28</v>
      </c>
      <c r="E27" s="113">
        <v>5161.6000000000004</v>
      </c>
      <c r="F27" s="113">
        <v>1711.2</v>
      </c>
      <c r="G27" s="113">
        <v>12189.75</v>
      </c>
      <c r="H27" s="113"/>
      <c r="I27" s="113">
        <v>1960.83</v>
      </c>
      <c r="J27" s="113">
        <v>1148.3</v>
      </c>
      <c r="K27" s="113"/>
      <c r="L27" s="113"/>
      <c r="M27" s="112"/>
    </row>
    <row r="28" spans="2:13" x14ac:dyDescent="0.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">
      <c r="B29" s="114" t="s">
        <v>70</v>
      </c>
      <c r="C29" s="113">
        <v>1623.98</v>
      </c>
      <c r="D29" s="113">
        <v>1204.28</v>
      </c>
      <c r="E29" s="113">
        <v>5161.6000000000004</v>
      </c>
      <c r="F29" s="113">
        <v>1711.2</v>
      </c>
      <c r="G29" s="113">
        <v>12189.75</v>
      </c>
      <c r="H29" s="113"/>
      <c r="I29" s="113">
        <v>1960.83</v>
      </c>
      <c r="J29" s="113">
        <v>1148.3</v>
      </c>
      <c r="K29" s="113"/>
      <c r="L29" s="113"/>
      <c r="M29" s="112"/>
    </row>
    <row r="30" spans="2:13" x14ac:dyDescent="0.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">
      <c r="B31" s="114" t="s">
        <v>98</v>
      </c>
      <c r="C31" s="113">
        <v>1711.08</v>
      </c>
      <c r="D31" s="113"/>
      <c r="E31" s="113">
        <v>5229.1000000000004</v>
      </c>
      <c r="F31" s="113">
        <v>1733.35</v>
      </c>
      <c r="G31" s="113">
        <v>12439.45</v>
      </c>
      <c r="H31" s="113"/>
      <c r="I31" s="113">
        <v>1995.85</v>
      </c>
      <c r="J31" s="113"/>
      <c r="K31" s="113"/>
      <c r="L31" s="113"/>
      <c r="M31" s="112"/>
    </row>
    <row r="32" spans="2:13" x14ac:dyDescent="0.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">
      <c r="B33" s="114" t="s">
        <v>69</v>
      </c>
      <c r="C33" s="113">
        <v>1711.08</v>
      </c>
      <c r="D33" s="113"/>
      <c r="E33" s="113">
        <v>5229.1000000000004</v>
      </c>
      <c r="F33" s="113">
        <v>1733.35</v>
      </c>
      <c r="G33" s="113">
        <v>12439.45</v>
      </c>
      <c r="H33" s="113"/>
      <c r="I33" s="113">
        <v>1995.85</v>
      </c>
      <c r="J33" s="113"/>
      <c r="K33" s="113"/>
      <c r="L33" s="113"/>
      <c r="M33" s="112"/>
    </row>
    <row r="34" spans="2:13" x14ac:dyDescent="0.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">
      <c r="B35" s="114" t="s">
        <v>68</v>
      </c>
      <c r="C35" s="113">
        <v>1711.08</v>
      </c>
      <c r="D35" s="113"/>
      <c r="E35" s="113">
        <v>5229.1000000000004</v>
      </c>
      <c r="F35" s="113">
        <v>1733.35</v>
      </c>
      <c r="G35" s="113">
        <v>12439.45</v>
      </c>
      <c r="H35" s="113"/>
      <c r="I35" s="113">
        <v>1995.85</v>
      </c>
      <c r="J35" s="113"/>
      <c r="K35" s="113"/>
      <c r="L35" s="113"/>
      <c r="M35" s="112"/>
    </row>
    <row r="36" spans="2:13" x14ac:dyDescent="0.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">
      <c r="B37" s="114" t="s">
        <v>67</v>
      </c>
      <c r="C37" s="113">
        <v>1796.98</v>
      </c>
      <c r="D37" s="113"/>
      <c r="E37" s="113">
        <v>5298.45</v>
      </c>
      <c r="F37" s="113">
        <v>1750.7</v>
      </c>
      <c r="G37" s="113">
        <v>12670.65</v>
      </c>
      <c r="H37" s="113"/>
      <c r="I37" s="113">
        <v>2004</v>
      </c>
      <c r="J37" s="113"/>
      <c r="K37" s="113"/>
      <c r="L37" s="113"/>
      <c r="M37" s="112"/>
    </row>
    <row r="38" spans="2:13" x14ac:dyDescent="0.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">
      <c r="B39" s="114" t="s">
        <v>66</v>
      </c>
      <c r="C39" s="113">
        <v>1796.98</v>
      </c>
      <c r="D39" s="113"/>
      <c r="E39" s="113">
        <v>5298.45</v>
      </c>
      <c r="F39" s="113">
        <v>1750.7</v>
      </c>
      <c r="G39" s="113">
        <v>12670.65</v>
      </c>
      <c r="H39" s="113"/>
      <c r="I39" s="113">
        <v>2004</v>
      </c>
      <c r="J39" s="113"/>
      <c r="K39" s="113"/>
      <c r="L39" s="113"/>
      <c r="M39" s="112"/>
    </row>
    <row r="40" spans="2:13" x14ac:dyDescent="0.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">
      <c r="B41" s="114" t="s">
        <v>65</v>
      </c>
      <c r="C41" s="113">
        <v>1796.98</v>
      </c>
      <c r="D41" s="113"/>
      <c r="E41" s="113">
        <v>5298.45</v>
      </c>
      <c r="F41" s="113">
        <v>1750.7</v>
      </c>
      <c r="G41" s="113">
        <v>12670.65</v>
      </c>
      <c r="H41" s="113"/>
      <c r="I41" s="113">
        <v>2004</v>
      </c>
      <c r="J41" s="113"/>
      <c r="K41" s="113"/>
      <c r="L41" s="113"/>
      <c r="M41" s="112"/>
    </row>
    <row r="42" spans="2:13" x14ac:dyDescent="0.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">
      <c r="B43" s="114" t="s">
        <v>64</v>
      </c>
      <c r="C43" s="113"/>
      <c r="D43" s="113"/>
      <c r="E43" s="113"/>
      <c r="F43" s="113"/>
      <c r="G43" s="113"/>
      <c r="H43" s="113">
        <v>14833.3</v>
      </c>
      <c r="I43" s="113"/>
      <c r="J43" s="113"/>
      <c r="K43" s="113">
        <v>0.5</v>
      </c>
      <c r="L43" s="113">
        <v>31799.25</v>
      </c>
      <c r="M43" s="112">
        <v>0.5</v>
      </c>
    </row>
    <row r="44" spans="2:13" x14ac:dyDescent="0.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">
      <c r="B45" s="114" t="s">
        <v>63</v>
      </c>
      <c r="C45" s="113"/>
      <c r="D45" s="113"/>
      <c r="E45" s="113"/>
      <c r="F45" s="113"/>
      <c r="G45" s="113"/>
      <c r="H45" s="113">
        <v>14833.3</v>
      </c>
      <c r="I45" s="113"/>
      <c r="J45" s="113"/>
      <c r="K45" s="113">
        <v>1</v>
      </c>
      <c r="L45" s="113">
        <v>31799.25</v>
      </c>
      <c r="M45" s="112">
        <v>1</v>
      </c>
    </row>
    <row r="46" spans="2:13" x14ac:dyDescent="0.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ht="13.5" thickBot="1" x14ac:dyDescent="0.25">
      <c r="B47" s="111" t="s">
        <v>62</v>
      </c>
      <c r="C47" s="110"/>
      <c r="D47" s="110"/>
      <c r="E47" s="110"/>
      <c r="F47" s="110"/>
      <c r="G47" s="110"/>
      <c r="H47" s="110">
        <v>14833.3</v>
      </c>
      <c r="I47" s="110"/>
      <c r="J47" s="110"/>
      <c r="K47" s="110">
        <v>0.75</v>
      </c>
      <c r="L47" s="110">
        <v>31799.25</v>
      </c>
      <c r="M47" s="109">
        <v>0.75</v>
      </c>
    </row>
    <row r="49" spans="2:5" x14ac:dyDescent="0.2">
      <c r="B49" s="108" t="s">
        <v>61</v>
      </c>
    </row>
    <row r="50" spans="2:5" x14ac:dyDescent="0.2">
      <c r="B50" s="107" t="s">
        <v>95</v>
      </c>
    </row>
    <row r="52" spans="2:5" x14ac:dyDescent="0.2">
      <c r="B52" s="105" t="s">
        <v>60</v>
      </c>
      <c r="C52" s="104" t="s">
        <v>59</v>
      </c>
    </row>
    <row r="53" spans="2:5" x14ac:dyDescent="0.2">
      <c r="B53" s="103"/>
      <c r="C53" s="102" t="s">
        <v>58</v>
      </c>
    </row>
    <row r="54" spans="2:5" x14ac:dyDescent="0.2">
      <c r="B54" s="100" t="s">
        <v>57</v>
      </c>
      <c r="C54" s="101">
        <v>1341.58</v>
      </c>
    </row>
    <row r="55" spans="2:5" x14ac:dyDescent="0.2">
      <c r="B55" s="100" t="s">
        <v>56</v>
      </c>
      <c r="C55" s="101">
        <v>1080.08</v>
      </c>
    </row>
    <row r="56" spans="2:5" x14ac:dyDescent="0.2">
      <c r="B56" s="100" t="s">
        <v>55</v>
      </c>
      <c r="C56" s="101">
        <v>4647.92</v>
      </c>
    </row>
    <row r="57" spans="2:5" x14ac:dyDescent="0.2">
      <c r="B57" s="100" t="s">
        <v>54</v>
      </c>
      <c r="C57" s="101">
        <v>1520.47</v>
      </c>
    </row>
    <row r="58" spans="2:5" x14ac:dyDescent="0.2">
      <c r="B58" s="100" t="s">
        <v>53</v>
      </c>
      <c r="C58" s="101">
        <v>10821.31</v>
      </c>
    </row>
    <row r="59" spans="2:5" x14ac:dyDescent="0.2">
      <c r="B59" s="100" t="s">
        <v>52</v>
      </c>
      <c r="C59" s="101">
        <v>13846.32</v>
      </c>
    </row>
    <row r="60" spans="2:5" x14ac:dyDescent="0.2">
      <c r="B60" s="100" t="s">
        <v>51</v>
      </c>
      <c r="C60" s="101">
        <v>1743.83</v>
      </c>
    </row>
    <row r="61" spans="2:5" x14ac:dyDescent="0.2">
      <c r="B61" s="98" t="s">
        <v>50</v>
      </c>
      <c r="C61" s="97">
        <v>1016.95</v>
      </c>
    </row>
    <row r="63" spans="2:5" x14ac:dyDescent="0.2">
      <c r="B63" s="89" t="s">
        <v>49</v>
      </c>
    </row>
    <row r="64" spans="2:5" x14ac:dyDescent="0.2">
      <c r="E64" s="96" t="s">
        <v>48</v>
      </c>
    </row>
    <row r="65" spans="2:9" x14ac:dyDescent="0.2">
      <c r="B65" s="93" t="s">
        <v>47</v>
      </c>
      <c r="D65" s="92">
        <v>4067.74</v>
      </c>
      <c r="E65" s="96" t="s">
        <v>46</v>
      </c>
    </row>
    <row r="66" spans="2:9" x14ac:dyDescent="0.2">
      <c r="B66" s="93" t="s">
        <v>45</v>
      </c>
      <c r="D66" s="92">
        <v>4084.43</v>
      </c>
      <c r="E66" s="95" t="s">
        <v>10</v>
      </c>
      <c r="F66" s="90">
        <v>1.2410000000000001</v>
      </c>
    </row>
    <row r="67" spans="2:9" x14ac:dyDescent="0.2">
      <c r="B67" s="93" t="s">
        <v>44</v>
      </c>
      <c r="D67" s="92">
        <v>1330.85</v>
      </c>
      <c r="E67" s="95" t="s">
        <v>43</v>
      </c>
      <c r="F67" s="94">
        <v>107.69</v>
      </c>
    </row>
    <row r="68" spans="2:9" x14ac:dyDescent="0.2">
      <c r="B68" s="93" t="s">
        <v>42</v>
      </c>
      <c r="D68" s="92">
        <v>1346</v>
      </c>
      <c r="E68" s="91" t="s">
        <v>41</v>
      </c>
      <c r="F68" s="90">
        <v>1.0862000000000001</v>
      </c>
    </row>
    <row r="69" spans="2:9" x14ac:dyDescent="0.2">
      <c r="H69" s="88" t="s">
        <v>40</v>
      </c>
    </row>
    <row r="70" spans="2:9" x14ac:dyDescent="0.2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31</v>
      </c>
    </row>
    <row r="6" spans="1:19" ht="13.5" thickBot="1" x14ac:dyDescent="0.25">
      <c r="B6" s="1">
        <v>43922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43922</v>
      </c>
      <c r="C9" s="46">
        <v>1150</v>
      </c>
      <c r="D9" s="45">
        <v>1150</v>
      </c>
      <c r="E9" s="44">
        <f t="shared" ref="E9:E28" si="0">AVERAGE(C9:D9)</f>
        <v>1150</v>
      </c>
      <c r="F9" s="46">
        <v>1190</v>
      </c>
      <c r="G9" s="45">
        <v>1190</v>
      </c>
      <c r="H9" s="44">
        <f t="shared" ref="H9:H28" si="1">AVERAGE(F9:G9)</f>
        <v>1190</v>
      </c>
      <c r="I9" s="46">
        <v>1193.5</v>
      </c>
      <c r="J9" s="45">
        <v>1193.5</v>
      </c>
      <c r="K9" s="44">
        <f t="shared" ref="K9:K28" si="2">AVERAGE(I9:J9)</f>
        <v>1193.5</v>
      </c>
      <c r="L9" s="52">
        <v>1150</v>
      </c>
      <c r="M9" s="51">
        <v>1.2383</v>
      </c>
      <c r="N9" s="53">
        <v>1.0941000000000001</v>
      </c>
      <c r="O9" s="50">
        <v>107.52</v>
      </c>
      <c r="P9" s="43">
        <v>928.69</v>
      </c>
      <c r="Q9" s="43">
        <v>959.75</v>
      </c>
      <c r="R9" s="49">
        <f t="shared" ref="R9:R28" si="3">L9/N9</f>
        <v>1051.0922219175577</v>
      </c>
      <c r="S9" s="48">
        <v>1.2399</v>
      </c>
    </row>
    <row r="10" spans="1:19" x14ac:dyDescent="0.2">
      <c r="B10" s="47">
        <v>43923</v>
      </c>
      <c r="C10" s="46">
        <v>1150</v>
      </c>
      <c r="D10" s="45">
        <v>1150</v>
      </c>
      <c r="E10" s="44">
        <f t="shared" si="0"/>
        <v>1150</v>
      </c>
      <c r="F10" s="46">
        <v>1190</v>
      </c>
      <c r="G10" s="45">
        <v>1190</v>
      </c>
      <c r="H10" s="44">
        <f t="shared" si="1"/>
        <v>1190</v>
      </c>
      <c r="I10" s="46">
        <v>1193.5</v>
      </c>
      <c r="J10" s="45">
        <v>1193.5</v>
      </c>
      <c r="K10" s="44">
        <f t="shared" si="2"/>
        <v>1193.5</v>
      </c>
      <c r="L10" s="52">
        <v>1150</v>
      </c>
      <c r="M10" s="51">
        <v>1.2428999999999999</v>
      </c>
      <c r="N10" s="51">
        <v>1.0913999999999999</v>
      </c>
      <c r="O10" s="50">
        <v>107.33</v>
      </c>
      <c r="P10" s="43">
        <v>925.26</v>
      </c>
      <c r="Q10" s="43">
        <v>956.51</v>
      </c>
      <c r="R10" s="49">
        <f t="shared" si="3"/>
        <v>1053.6925050393991</v>
      </c>
      <c r="S10" s="48">
        <v>1.2441</v>
      </c>
    </row>
    <row r="11" spans="1:19" x14ac:dyDescent="0.2">
      <c r="B11" s="47">
        <v>43924</v>
      </c>
      <c r="C11" s="46">
        <v>1150</v>
      </c>
      <c r="D11" s="45">
        <v>1150</v>
      </c>
      <c r="E11" s="44">
        <f t="shared" si="0"/>
        <v>1150</v>
      </c>
      <c r="F11" s="46">
        <v>1190</v>
      </c>
      <c r="G11" s="45">
        <v>1190</v>
      </c>
      <c r="H11" s="44">
        <f t="shared" si="1"/>
        <v>1190</v>
      </c>
      <c r="I11" s="46">
        <v>1193.5</v>
      </c>
      <c r="J11" s="45">
        <v>1193.5</v>
      </c>
      <c r="K11" s="44">
        <f t="shared" si="2"/>
        <v>1193.5</v>
      </c>
      <c r="L11" s="52">
        <v>1150</v>
      </c>
      <c r="M11" s="51">
        <v>1.2290000000000001</v>
      </c>
      <c r="N11" s="51">
        <v>1.0789</v>
      </c>
      <c r="O11" s="50">
        <v>108.5</v>
      </c>
      <c r="P11" s="43">
        <v>935.72</v>
      </c>
      <c r="Q11" s="43">
        <v>967.4</v>
      </c>
      <c r="R11" s="49">
        <f t="shared" si="3"/>
        <v>1065.9004541662805</v>
      </c>
      <c r="S11" s="48">
        <v>1.2301</v>
      </c>
    </row>
    <row r="12" spans="1:19" x14ac:dyDescent="0.2">
      <c r="B12" s="47">
        <v>43927</v>
      </c>
      <c r="C12" s="46">
        <v>1130</v>
      </c>
      <c r="D12" s="45">
        <v>1130</v>
      </c>
      <c r="E12" s="44">
        <f t="shared" si="0"/>
        <v>1130</v>
      </c>
      <c r="F12" s="46">
        <v>1180</v>
      </c>
      <c r="G12" s="45">
        <v>1180</v>
      </c>
      <c r="H12" s="44">
        <f t="shared" si="1"/>
        <v>1180</v>
      </c>
      <c r="I12" s="46">
        <v>1184</v>
      </c>
      <c r="J12" s="45">
        <v>1184</v>
      </c>
      <c r="K12" s="44">
        <f t="shared" si="2"/>
        <v>1184</v>
      </c>
      <c r="L12" s="52">
        <v>1130</v>
      </c>
      <c r="M12" s="51">
        <v>1.2313000000000001</v>
      </c>
      <c r="N12" s="51">
        <v>1.08</v>
      </c>
      <c r="O12" s="50">
        <v>108.93</v>
      </c>
      <c r="P12" s="43">
        <v>917.73</v>
      </c>
      <c r="Q12" s="43">
        <v>957.56</v>
      </c>
      <c r="R12" s="49">
        <f t="shared" si="3"/>
        <v>1046.2962962962963</v>
      </c>
      <c r="S12" s="48">
        <v>1.2323</v>
      </c>
    </row>
    <row r="13" spans="1:19" x14ac:dyDescent="0.2">
      <c r="B13" s="47">
        <v>43928</v>
      </c>
      <c r="C13" s="46">
        <v>1150.5</v>
      </c>
      <c r="D13" s="45">
        <v>1150.5</v>
      </c>
      <c r="E13" s="44">
        <f t="shared" si="0"/>
        <v>1150.5</v>
      </c>
      <c r="F13" s="46">
        <v>1190</v>
      </c>
      <c r="G13" s="45">
        <v>1190</v>
      </c>
      <c r="H13" s="44">
        <f t="shared" si="1"/>
        <v>1190</v>
      </c>
      <c r="I13" s="46">
        <v>1194</v>
      </c>
      <c r="J13" s="45">
        <v>1194</v>
      </c>
      <c r="K13" s="44">
        <f t="shared" si="2"/>
        <v>1194</v>
      </c>
      <c r="L13" s="52">
        <v>1150.5</v>
      </c>
      <c r="M13" s="51">
        <v>1.2347999999999999</v>
      </c>
      <c r="N13" s="51">
        <v>1.0876999999999999</v>
      </c>
      <c r="O13" s="50">
        <v>108.96</v>
      </c>
      <c r="P13" s="43">
        <v>931.73</v>
      </c>
      <c r="Q13" s="43">
        <v>962.78</v>
      </c>
      <c r="R13" s="49">
        <f t="shared" si="3"/>
        <v>1057.7365082283718</v>
      </c>
      <c r="S13" s="48">
        <v>1.236</v>
      </c>
    </row>
    <row r="14" spans="1:19" x14ac:dyDescent="0.2">
      <c r="B14" s="47">
        <v>43929</v>
      </c>
      <c r="C14" s="46">
        <v>1140</v>
      </c>
      <c r="D14" s="45">
        <v>1140</v>
      </c>
      <c r="E14" s="44">
        <f t="shared" si="0"/>
        <v>1140</v>
      </c>
      <c r="F14" s="46">
        <v>1180</v>
      </c>
      <c r="G14" s="45">
        <v>1180</v>
      </c>
      <c r="H14" s="44">
        <f t="shared" si="1"/>
        <v>1180</v>
      </c>
      <c r="I14" s="46">
        <v>1184</v>
      </c>
      <c r="J14" s="45">
        <v>1184</v>
      </c>
      <c r="K14" s="44">
        <f t="shared" si="2"/>
        <v>1184</v>
      </c>
      <c r="L14" s="52">
        <v>1140</v>
      </c>
      <c r="M14" s="51">
        <v>1.2359</v>
      </c>
      <c r="N14" s="51">
        <v>1.0868</v>
      </c>
      <c r="O14" s="50">
        <v>108.91</v>
      </c>
      <c r="P14" s="43">
        <v>922.4</v>
      </c>
      <c r="Q14" s="43">
        <v>953.92</v>
      </c>
      <c r="R14" s="49">
        <f t="shared" si="3"/>
        <v>1048.951048951049</v>
      </c>
      <c r="S14" s="48">
        <v>1.2370000000000001</v>
      </c>
    </row>
    <row r="15" spans="1:19" x14ac:dyDescent="0.2">
      <c r="B15" s="47">
        <v>43930</v>
      </c>
      <c r="C15" s="46">
        <v>1142.5</v>
      </c>
      <c r="D15" s="45">
        <v>1142.5</v>
      </c>
      <c r="E15" s="44">
        <f t="shared" si="0"/>
        <v>1142.5</v>
      </c>
      <c r="F15" s="46">
        <v>1180</v>
      </c>
      <c r="G15" s="45">
        <v>1180</v>
      </c>
      <c r="H15" s="44">
        <f t="shared" si="1"/>
        <v>1180</v>
      </c>
      <c r="I15" s="46">
        <v>1184</v>
      </c>
      <c r="J15" s="45">
        <v>1184</v>
      </c>
      <c r="K15" s="44">
        <f t="shared" si="2"/>
        <v>1184</v>
      </c>
      <c r="L15" s="52">
        <v>1142.5</v>
      </c>
      <c r="M15" s="51">
        <v>1.2414000000000001</v>
      </c>
      <c r="N15" s="51">
        <v>1.0858000000000001</v>
      </c>
      <c r="O15" s="50">
        <v>108.89</v>
      </c>
      <c r="P15" s="43">
        <v>920.33</v>
      </c>
      <c r="Q15" s="43">
        <v>949.77</v>
      </c>
      <c r="R15" s="49">
        <f t="shared" si="3"/>
        <v>1052.2195616135568</v>
      </c>
      <c r="S15" s="48">
        <v>1.2423999999999999</v>
      </c>
    </row>
    <row r="16" spans="1:19" x14ac:dyDescent="0.2">
      <c r="B16" s="47">
        <v>43935</v>
      </c>
      <c r="C16" s="46">
        <v>1140</v>
      </c>
      <c r="D16" s="45">
        <v>1140</v>
      </c>
      <c r="E16" s="44">
        <f t="shared" si="0"/>
        <v>1140</v>
      </c>
      <c r="F16" s="46">
        <v>1180</v>
      </c>
      <c r="G16" s="45">
        <v>1180</v>
      </c>
      <c r="H16" s="44">
        <f t="shared" si="1"/>
        <v>1180</v>
      </c>
      <c r="I16" s="46">
        <v>1183</v>
      </c>
      <c r="J16" s="45">
        <v>1183</v>
      </c>
      <c r="K16" s="44">
        <f t="shared" si="2"/>
        <v>1183</v>
      </c>
      <c r="L16" s="52">
        <v>1140</v>
      </c>
      <c r="M16" s="51">
        <v>1.2562</v>
      </c>
      <c r="N16" s="51">
        <v>1.0964</v>
      </c>
      <c r="O16" s="50">
        <v>107.32</v>
      </c>
      <c r="P16" s="43">
        <v>907.5</v>
      </c>
      <c r="Q16" s="43">
        <v>938.67</v>
      </c>
      <c r="R16" s="49">
        <f t="shared" si="3"/>
        <v>1039.7665085735132</v>
      </c>
      <c r="S16" s="48">
        <v>1.2571000000000001</v>
      </c>
    </row>
    <row r="17" spans="2:19" x14ac:dyDescent="0.2">
      <c r="B17" s="47">
        <v>43936</v>
      </c>
      <c r="C17" s="46">
        <v>1140</v>
      </c>
      <c r="D17" s="45">
        <v>1140</v>
      </c>
      <c r="E17" s="44">
        <f t="shared" si="0"/>
        <v>1140</v>
      </c>
      <c r="F17" s="46">
        <v>1180</v>
      </c>
      <c r="G17" s="45">
        <v>1180</v>
      </c>
      <c r="H17" s="44">
        <f t="shared" si="1"/>
        <v>1180</v>
      </c>
      <c r="I17" s="46">
        <v>1183</v>
      </c>
      <c r="J17" s="45">
        <v>1183</v>
      </c>
      <c r="K17" s="44">
        <f t="shared" si="2"/>
        <v>1183</v>
      </c>
      <c r="L17" s="52">
        <v>1140</v>
      </c>
      <c r="M17" s="51">
        <v>1.2486999999999999</v>
      </c>
      <c r="N17" s="51">
        <v>1.0912999999999999</v>
      </c>
      <c r="O17" s="50">
        <v>107.38</v>
      </c>
      <c r="P17" s="43">
        <v>912.95</v>
      </c>
      <c r="Q17" s="43">
        <v>944.45</v>
      </c>
      <c r="R17" s="49">
        <f t="shared" si="3"/>
        <v>1044.6256757995052</v>
      </c>
      <c r="S17" s="48">
        <v>1.2494000000000001</v>
      </c>
    </row>
    <row r="18" spans="2:19" x14ac:dyDescent="0.2">
      <c r="B18" s="47">
        <v>43937</v>
      </c>
      <c r="C18" s="46">
        <v>1140</v>
      </c>
      <c r="D18" s="45">
        <v>1140</v>
      </c>
      <c r="E18" s="44">
        <f t="shared" si="0"/>
        <v>1140</v>
      </c>
      <c r="F18" s="46">
        <v>1180</v>
      </c>
      <c r="G18" s="45">
        <v>1180</v>
      </c>
      <c r="H18" s="44">
        <f t="shared" si="1"/>
        <v>1180</v>
      </c>
      <c r="I18" s="46">
        <v>1183</v>
      </c>
      <c r="J18" s="45">
        <v>1183</v>
      </c>
      <c r="K18" s="44">
        <f t="shared" si="2"/>
        <v>1183</v>
      </c>
      <c r="L18" s="52">
        <v>1140</v>
      </c>
      <c r="M18" s="51">
        <v>1.2483</v>
      </c>
      <c r="N18" s="51">
        <v>1.0882000000000001</v>
      </c>
      <c r="O18" s="50">
        <v>107.69</v>
      </c>
      <c r="P18" s="43">
        <v>913.24</v>
      </c>
      <c r="Q18" s="43">
        <v>944.68</v>
      </c>
      <c r="R18" s="49">
        <f t="shared" si="3"/>
        <v>1047.6015438338541</v>
      </c>
      <c r="S18" s="48">
        <v>1.2491000000000001</v>
      </c>
    </row>
    <row r="19" spans="2:19" x14ac:dyDescent="0.2">
      <c r="B19" s="47">
        <v>43938</v>
      </c>
      <c r="C19" s="46">
        <v>1165</v>
      </c>
      <c r="D19" s="45">
        <v>1165</v>
      </c>
      <c r="E19" s="44">
        <f t="shared" si="0"/>
        <v>1165</v>
      </c>
      <c r="F19" s="46">
        <v>1190</v>
      </c>
      <c r="G19" s="45">
        <v>1190</v>
      </c>
      <c r="H19" s="44">
        <f t="shared" si="1"/>
        <v>1190</v>
      </c>
      <c r="I19" s="46">
        <v>1193</v>
      </c>
      <c r="J19" s="45">
        <v>1193</v>
      </c>
      <c r="K19" s="44">
        <f t="shared" si="2"/>
        <v>1193</v>
      </c>
      <c r="L19" s="52">
        <v>1165</v>
      </c>
      <c r="M19" s="51">
        <v>1.2479</v>
      </c>
      <c r="N19" s="51">
        <v>1.0848</v>
      </c>
      <c r="O19" s="50">
        <v>107.71</v>
      </c>
      <c r="P19" s="43">
        <v>933.57</v>
      </c>
      <c r="Q19" s="43">
        <v>952.99</v>
      </c>
      <c r="R19" s="49">
        <f t="shared" si="3"/>
        <v>1073.9306784660766</v>
      </c>
      <c r="S19" s="48">
        <v>1.2486999999999999</v>
      </c>
    </row>
    <row r="20" spans="2:19" x14ac:dyDescent="0.2">
      <c r="B20" s="47">
        <v>43941</v>
      </c>
      <c r="C20" s="46">
        <v>1165</v>
      </c>
      <c r="D20" s="45">
        <v>1165</v>
      </c>
      <c r="E20" s="44">
        <f t="shared" si="0"/>
        <v>1165</v>
      </c>
      <c r="F20" s="46">
        <v>1190</v>
      </c>
      <c r="G20" s="45">
        <v>1190</v>
      </c>
      <c r="H20" s="44">
        <f t="shared" si="1"/>
        <v>1190</v>
      </c>
      <c r="I20" s="46">
        <v>1193</v>
      </c>
      <c r="J20" s="45">
        <v>1193</v>
      </c>
      <c r="K20" s="44">
        <f t="shared" si="2"/>
        <v>1193</v>
      </c>
      <c r="L20" s="52">
        <v>1165</v>
      </c>
      <c r="M20" s="51">
        <v>1.244</v>
      </c>
      <c r="N20" s="51">
        <v>1.0857000000000001</v>
      </c>
      <c r="O20" s="50">
        <v>107.79</v>
      </c>
      <c r="P20" s="43">
        <v>936.5</v>
      </c>
      <c r="Q20" s="43">
        <v>956.05</v>
      </c>
      <c r="R20" s="49">
        <f t="shared" si="3"/>
        <v>1073.0404347425622</v>
      </c>
      <c r="S20" s="48">
        <v>1.2446999999999999</v>
      </c>
    </row>
    <row r="21" spans="2:19" x14ac:dyDescent="0.2">
      <c r="B21" s="47">
        <v>43942</v>
      </c>
      <c r="C21" s="46">
        <v>1180</v>
      </c>
      <c r="D21" s="45">
        <v>1180</v>
      </c>
      <c r="E21" s="44">
        <f t="shared" si="0"/>
        <v>1180</v>
      </c>
      <c r="F21" s="46">
        <v>1195</v>
      </c>
      <c r="G21" s="45">
        <v>1195</v>
      </c>
      <c r="H21" s="44">
        <f t="shared" si="1"/>
        <v>1195</v>
      </c>
      <c r="I21" s="46">
        <v>1198</v>
      </c>
      <c r="J21" s="45">
        <v>1198</v>
      </c>
      <c r="K21" s="44">
        <f t="shared" si="2"/>
        <v>1198</v>
      </c>
      <c r="L21" s="52">
        <v>1180</v>
      </c>
      <c r="M21" s="51">
        <v>1.23</v>
      </c>
      <c r="N21" s="51">
        <v>1.0831999999999999</v>
      </c>
      <c r="O21" s="50">
        <v>107.42</v>
      </c>
      <c r="P21" s="43">
        <v>959.35</v>
      </c>
      <c r="Q21" s="43">
        <v>970.91</v>
      </c>
      <c r="R21" s="49">
        <f t="shared" si="3"/>
        <v>1089.3648449039883</v>
      </c>
      <c r="S21" s="48">
        <v>1.2307999999999999</v>
      </c>
    </row>
    <row r="22" spans="2:19" x14ac:dyDescent="0.2">
      <c r="B22" s="47">
        <v>43943</v>
      </c>
      <c r="C22" s="46">
        <v>1186</v>
      </c>
      <c r="D22" s="45">
        <v>1186</v>
      </c>
      <c r="E22" s="44">
        <f t="shared" si="0"/>
        <v>1186</v>
      </c>
      <c r="F22" s="46">
        <v>1205</v>
      </c>
      <c r="G22" s="45">
        <v>1205</v>
      </c>
      <c r="H22" s="44">
        <f t="shared" si="1"/>
        <v>1205</v>
      </c>
      <c r="I22" s="46">
        <v>1208</v>
      </c>
      <c r="J22" s="45">
        <v>1208</v>
      </c>
      <c r="K22" s="44">
        <f t="shared" si="2"/>
        <v>1208</v>
      </c>
      <c r="L22" s="52">
        <v>1186</v>
      </c>
      <c r="M22" s="51">
        <v>1.2372000000000001</v>
      </c>
      <c r="N22" s="51">
        <v>1.0876999999999999</v>
      </c>
      <c r="O22" s="50">
        <v>107.63</v>
      </c>
      <c r="P22" s="43">
        <v>958.62</v>
      </c>
      <c r="Q22" s="43">
        <v>973.42</v>
      </c>
      <c r="R22" s="49">
        <f t="shared" si="3"/>
        <v>1090.3741840581044</v>
      </c>
      <c r="S22" s="48">
        <v>1.2379</v>
      </c>
    </row>
    <row r="23" spans="2:19" x14ac:dyDescent="0.2">
      <c r="B23" s="47">
        <v>43944</v>
      </c>
      <c r="C23" s="46">
        <v>1245</v>
      </c>
      <c r="D23" s="45">
        <v>1245</v>
      </c>
      <c r="E23" s="44">
        <f t="shared" si="0"/>
        <v>1245</v>
      </c>
      <c r="F23" s="46">
        <v>1240</v>
      </c>
      <c r="G23" s="45">
        <v>1240</v>
      </c>
      <c r="H23" s="44">
        <f t="shared" si="1"/>
        <v>1240</v>
      </c>
      <c r="I23" s="46">
        <v>1243</v>
      </c>
      <c r="J23" s="45">
        <v>1243</v>
      </c>
      <c r="K23" s="44">
        <f t="shared" si="2"/>
        <v>1243</v>
      </c>
      <c r="L23" s="52">
        <v>1245</v>
      </c>
      <c r="M23" s="51">
        <v>1.2344999999999999</v>
      </c>
      <c r="N23" s="51">
        <v>1.0767</v>
      </c>
      <c r="O23" s="50">
        <v>107.54</v>
      </c>
      <c r="P23" s="43">
        <v>1008.51</v>
      </c>
      <c r="Q23" s="43">
        <v>1003.97</v>
      </c>
      <c r="R23" s="49">
        <f t="shared" si="3"/>
        <v>1156.3109501253832</v>
      </c>
      <c r="S23" s="48">
        <v>1.2351000000000001</v>
      </c>
    </row>
    <row r="24" spans="2:19" x14ac:dyDescent="0.2">
      <c r="B24" s="47">
        <v>43945</v>
      </c>
      <c r="C24" s="46">
        <v>1230</v>
      </c>
      <c r="D24" s="45">
        <v>1230</v>
      </c>
      <c r="E24" s="44">
        <f t="shared" si="0"/>
        <v>1230</v>
      </c>
      <c r="F24" s="46">
        <v>1240</v>
      </c>
      <c r="G24" s="45">
        <v>1240</v>
      </c>
      <c r="H24" s="44">
        <f t="shared" si="1"/>
        <v>1240</v>
      </c>
      <c r="I24" s="46">
        <v>1243</v>
      </c>
      <c r="J24" s="45">
        <v>1243</v>
      </c>
      <c r="K24" s="44">
        <f t="shared" si="2"/>
        <v>1243</v>
      </c>
      <c r="L24" s="52">
        <v>1230</v>
      </c>
      <c r="M24" s="51">
        <v>1.2349000000000001</v>
      </c>
      <c r="N24" s="51">
        <v>1.0793999999999999</v>
      </c>
      <c r="O24" s="50">
        <v>107.6</v>
      </c>
      <c r="P24" s="43">
        <v>996.03</v>
      </c>
      <c r="Q24" s="43">
        <v>1003.64</v>
      </c>
      <c r="R24" s="49">
        <f t="shared" si="3"/>
        <v>1139.5219566425792</v>
      </c>
      <c r="S24" s="48">
        <v>1.2355</v>
      </c>
    </row>
    <row r="25" spans="2:19" x14ac:dyDescent="0.2">
      <c r="B25" s="47">
        <v>43948</v>
      </c>
      <c r="C25" s="46">
        <v>1230</v>
      </c>
      <c r="D25" s="45">
        <v>1230</v>
      </c>
      <c r="E25" s="44">
        <f t="shared" si="0"/>
        <v>1230</v>
      </c>
      <c r="F25" s="46">
        <v>1240</v>
      </c>
      <c r="G25" s="45">
        <v>1240</v>
      </c>
      <c r="H25" s="44">
        <f t="shared" si="1"/>
        <v>1240</v>
      </c>
      <c r="I25" s="46">
        <v>1243</v>
      </c>
      <c r="J25" s="45">
        <v>1243</v>
      </c>
      <c r="K25" s="44">
        <f t="shared" si="2"/>
        <v>1243</v>
      </c>
      <c r="L25" s="52">
        <v>1230</v>
      </c>
      <c r="M25" s="51">
        <v>1.2438</v>
      </c>
      <c r="N25" s="51">
        <v>1.0854999999999999</v>
      </c>
      <c r="O25" s="50">
        <v>107.09</v>
      </c>
      <c r="P25" s="43">
        <v>988.9</v>
      </c>
      <c r="Q25" s="43">
        <v>996.38</v>
      </c>
      <c r="R25" s="49">
        <f t="shared" si="3"/>
        <v>1133.1183786273607</v>
      </c>
      <c r="S25" s="48">
        <v>1.2444999999999999</v>
      </c>
    </row>
    <row r="26" spans="2:19" x14ac:dyDescent="0.2">
      <c r="B26" s="47">
        <v>43949</v>
      </c>
      <c r="C26" s="46">
        <v>1210</v>
      </c>
      <c r="D26" s="45">
        <v>1210</v>
      </c>
      <c r="E26" s="44">
        <f t="shared" si="0"/>
        <v>1210</v>
      </c>
      <c r="F26" s="46">
        <v>1240</v>
      </c>
      <c r="G26" s="45">
        <v>1240</v>
      </c>
      <c r="H26" s="44">
        <f t="shared" si="1"/>
        <v>1240</v>
      </c>
      <c r="I26" s="46">
        <v>1243</v>
      </c>
      <c r="J26" s="45">
        <v>1243</v>
      </c>
      <c r="K26" s="44">
        <f t="shared" si="2"/>
        <v>1243</v>
      </c>
      <c r="L26" s="52">
        <v>1210</v>
      </c>
      <c r="M26" s="51">
        <v>1.2496</v>
      </c>
      <c r="N26" s="51">
        <v>1.0886</v>
      </c>
      <c r="O26" s="50">
        <v>106.66</v>
      </c>
      <c r="P26" s="43">
        <v>968.31</v>
      </c>
      <c r="Q26" s="43">
        <v>991.76</v>
      </c>
      <c r="R26" s="49">
        <f t="shared" si="3"/>
        <v>1111.5193826933676</v>
      </c>
      <c r="S26" s="48">
        <v>1.2503</v>
      </c>
    </row>
    <row r="27" spans="2:19" x14ac:dyDescent="0.2">
      <c r="B27" s="47">
        <v>43950</v>
      </c>
      <c r="C27" s="46">
        <v>1221</v>
      </c>
      <c r="D27" s="45">
        <v>1221</v>
      </c>
      <c r="E27" s="44">
        <f t="shared" si="0"/>
        <v>1221</v>
      </c>
      <c r="F27" s="46">
        <v>1230</v>
      </c>
      <c r="G27" s="45">
        <v>1230</v>
      </c>
      <c r="H27" s="44">
        <f t="shared" si="1"/>
        <v>1230</v>
      </c>
      <c r="I27" s="46">
        <v>1233</v>
      </c>
      <c r="J27" s="45">
        <v>1233</v>
      </c>
      <c r="K27" s="44">
        <f t="shared" si="2"/>
        <v>1233</v>
      </c>
      <c r="L27" s="52">
        <v>1221</v>
      </c>
      <c r="M27" s="51">
        <v>1.2396</v>
      </c>
      <c r="N27" s="51">
        <v>1.0843</v>
      </c>
      <c r="O27" s="50">
        <v>106.49</v>
      </c>
      <c r="P27" s="43">
        <v>985</v>
      </c>
      <c r="Q27" s="43">
        <v>991.78</v>
      </c>
      <c r="R27" s="49">
        <f t="shared" si="3"/>
        <v>1126.0721202619202</v>
      </c>
      <c r="S27" s="48">
        <v>1.2402</v>
      </c>
    </row>
    <row r="28" spans="2:19" x14ac:dyDescent="0.2">
      <c r="B28" s="47">
        <v>43951</v>
      </c>
      <c r="C28" s="46">
        <v>1196</v>
      </c>
      <c r="D28" s="45">
        <v>1196</v>
      </c>
      <c r="E28" s="44">
        <f t="shared" si="0"/>
        <v>1196</v>
      </c>
      <c r="F28" s="46">
        <v>1210</v>
      </c>
      <c r="G28" s="45">
        <v>1210</v>
      </c>
      <c r="H28" s="44">
        <f t="shared" si="1"/>
        <v>1210</v>
      </c>
      <c r="I28" s="46">
        <v>1213</v>
      </c>
      <c r="J28" s="45">
        <v>1213</v>
      </c>
      <c r="K28" s="44">
        <f t="shared" si="2"/>
        <v>1213</v>
      </c>
      <c r="L28" s="52">
        <v>1196</v>
      </c>
      <c r="M28" s="51">
        <v>1.2515000000000001</v>
      </c>
      <c r="N28" s="51">
        <v>1.0868</v>
      </c>
      <c r="O28" s="50">
        <v>106.53</v>
      </c>
      <c r="P28" s="43">
        <v>955.65</v>
      </c>
      <c r="Q28" s="43">
        <v>966.45</v>
      </c>
      <c r="R28" s="49">
        <f t="shared" si="3"/>
        <v>1100.4784688995214</v>
      </c>
      <c r="S28" s="48">
        <v>1.252</v>
      </c>
    </row>
    <row r="29" spans="2:19" s="10" customFormat="1" x14ac:dyDescent="0.2">
      <c r="B29" s="42" t="s">
        <v>11</v>
      </c>
      <c r="C29" s="41">
        <f>ROUND(AVERAGE(C9:C28),2)</f>
        <v>1173.05</v>
      </c>
      <c r="D29" s="40">
        <f>ROUND(AVERAGE(D9:D28),2)</f>
        <v>1173.05</v>
      </c>
      <c r="E29" s="39">
        <f>ROUND(AVERAGE(C29:D29),2)</f>
        <v>1173.05</v>
      </c>
      <c r="F29" s="41">
        <f>ROUND(AVERAGE(F9:F28),2)</f>
        <v>1201</v>
      </c>
      <c r="G29" s="40">
        <f>ROUND(AVERAGE(G9:G28),2)</f>
        <v>1201</v>
      </c>
      <c r="H29" s="39">
        <f>ROUND(AVERAGE(F29:G29),2)</f>
        <v>1201</v>
      </c>
      <c r="I29" s="41">
        <f>ROUND(AVERAGE(I9:I28),2)</f>
        <v>1204.28</v>
      </c>
      <c r="J29" s="40">
        <f>ROUND(AVERAGE(J9:J28),2)</f>
        <v>1204.28</v>
      </c>
      <c r="K29" s="39">
        <f>ROUND(AVERAGE(I29:J29),2)</f>
        <v>1204.28</v>
      </c>
      <c r="L29" s="38">
        <f>ROUND(AVERAGE(L9:L28),2)</f>
        <v>1173.05</v>
      </c>
      <c r="M29" s="37">
        <f>ROUND(AVERAGE(M9:M28),4)</f>
        <v>1.2410000000000001</v>
      </c>
      <c r="N29" s="36">
        <f>ROUND(AVERAGE(N9:N28),4)</f>
        <v>1.0862000000000001</v>
      </c>
      <c r="O29" s="175">
        <f>ROUND(AVERAGE(O9:O28),2)</f>
        <v>107.69</v>
      </c>
      <c r="P29" s="35">
        <f>AVERAGE(P9:P28)</f>
        <v>945.29950000000008</v>
      </c>
      <c r="Q29" s="35">
        <f>AVERAGE(Q9:Q28)</f>
        <v>967.14199999999983</v>
      </c>
      <c r="R29" s="35">
        <f>AVERAGE(R9:R28)</f>
        <v>1080.0806861920123</v>
      </c>
      <c r="S29" s="34">
        <f>AVERAGE(S9:S28)</f>
        <v>1.2418549999999997</v>
      </c>
    </row>
    <row r="30" spans="2:19" s="5" customFormat="1" x14ac:dyDescent="0.2">
      <c r="B30" s="33" t="s">
        <v>12</v>
      </c>
      <c r="C30" s="32">
        <f t="shared" ref="C30:S30" si="4">MAX(C9:C28)</f>
        <v>1245</v>
      </c>
      <c r="D30" s="31">
        <f t="shared" si="4"/>
        <v>1245</v>
      </c>
      <c r="E30" s="30">
        <f t="shared" si="4"/>
        <v>1245</v>
      </c>
      <c r="F30" s="32">
        <f t="shared" si="4"/>
        <v>1240</v>
      </c>
      <c r="G30" s="31">
        <f t="shared" si="4"/>
        <v>1240</v>
      </c>
      <c r="H30" s="30">
        <f t="shared" si="4"/>
        <v>1240</v>
      </c>
      <c r="I30" s="32">
        <f t="shared" si="4"/>
        <v>1243</v>
      </c>
      <c r="J30" s="31">
        <f t="shared" si="4"/>
        <v>1243</v>
      </c>
      <c r="K30" s="30">
        <f t="shared" si="4"/>
        <v>1243</v>
      </c>
      <c r="L30" s="29">
        <f t="shared" si="4"/>
        <v>1245</v>
      </c>
      <c r="M30" s="28">
        <f t="shared" si="4"/>
        <v>1.2562</v>
      </c>
      <c r="N30" s="27">
        <f t="shared" si="4"/>
        <v>1.0964</v>
      </c>
      <c r="O30" s="26">
        <f t="shared" si="4"/>
        <v>108.96</v>
      </c>
      <c r="P30" s="25">
        <f t="shared" si="4"/>
        <v>1008.51</v>
      </c>
      <c r="Q30" s="25">
        <f t="shared" si="4"/>
        <v>1003.97</v>
      </c>
      <c r="R30" s="25">
        <f t="shared" si="4"/>
        <v>1156.3109501253832</v>
      </c>
      <c r="S30" s="24">
        <f t="shared" si="4"/>
        <v>1.2571000000000001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1130</v>
      </c>
      <c r="D31" s="21">
        <f t="shared" si="5"/>
        <v>1130</v>
      </c>
      <c r="E31" s="20">
        <f t="shared" si="5"/>
        <v>1130</v>
      </c>
      <c r="F31" s="22">
        <f t="shared" si="5"/>
        <v>1180</v>
      </c>
      <c r="G31" s="21">
        <f t="shared" si="5"/>
        <v>1180</v>
      </c>
      <c r="H31" s="20">
        <f t="shared" si="5"/>
        <v>1180</v>
      </c>
      <c r="I31" s="22">
        <f t="shared" si="5"/>
        <v>1183</v>
      </c>
      <c r="J31" s="21">
        <f t="shared" si="5"/>
        <v>1183</v>
      </c>
      <c r="K31" s="20">
        <f t="shared" si="5"/>
        <v>1183</v>
      </c>
      <c r="L31" s="19">
        <f t="shared" si="5"/>
        <v>1130</v>
      </c>
      <c r="M31" s="18">
        <f t="shared" si="5"/>
        <v>1.2290000000000001</v>
      </c>
      <c r="N31" s="17">
        <f t="shared" si="5"/>
        <v>1.0767</v>
      </c>
      <c r="O31" s="16">
        <f t="shared" si="5"/>
        <v>106.49</v>
      </c>
      <c r="P31" s="15">
        <f t="shared" si="5"/>
        <v>907.5</v>
      </c>
      <c r="Q31" s="15">
        <f t="shared" si="5"/>
        <v>938.67</v>
      </c>
      <c r="R31" s="15">
        <f t="shared" si="5"/>
        <v>1039.7665085735132</v>
      </c>
      <c r="S31" s="14">
        <f t="shared" si="5"/>
        <v>1.2301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30</v>
      </c>
    </row>
    <row r="6" spans="1:19" ht="13.5" thickBot="1" x14ac:dyDescent="0.25">
      <c r="B6" s="1">
        <v>43922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43922</v>
      </c>
      <c r="C9" s="46">
        <v>1102</v>
      </c>
      <c r="D9" s="45">
        <v>1102</v>
      </c>
      <c r="E9" s="44">
        <f t="shared" ref="E9:E28" si="0">AVERAGE(C9:D9)</f>
        <v>1102</v>
      </c>
      <c r="F9" s="46">
        <v>1125</v>
      </c>
      <c r="G9" s="45">
        <v>1125</v>
      </c>
      <c r="H9" s="44">
        <f t="shared" ref="H9:H28" si="1">AVERAGE(F9:G9)</f>
        <v>1125</v>
      </c>
      <c r="I9" s="46">
        <v>1144.5</v>
      </c>
      <c r="J9" s="45">
        <v>1144.5</v>
      </c>
      <c r="K9" s="44">
        <f t="shared" ref="K9:K28" si="2">AVERAGE(I9:J9)</f>
        <v>1144.5</v>
      </c>
      <c r="L9" s="52">
        <v>1102</v>
      </c>
      <c r="M9" s="51">
        <v>1.2383</v>
      </c>
      <c r="N9" s="53">
        <v>1.0941000000000001</v>
      </c>
      <c r="O9" s="50">
        <v>107.52</v>
      </c>
      <c r="P9" s="43">
        <v>889.93</v>
      </c>
      <c r="Q9" s="43">
        <v>907.33</v>
      </c>
      <c r="R9" s="49">
        <f t="shared" ref="R9:R28" si="3">L9/N9</f>
        <v>1007.2205465679554</v>
      </c>
      <c r="S9" s="48">
        <v>1.2399</v>
      </c>
    </row>
    <row r="10" spans="1:19" x14ac:dyDescent="0.2">
      <c r="B10" s="47">
        <v>43923</v>
      </c>
      <c r="C10" s="46">
        <v>1102.5</v>
      </c>
      <c r="D10" s="45">
        <v>1102.5</v>
      </c>
      <c r="E10" s="44">
        <f t="shared" si="0"/>
        <v>1102.5</v>
      </c>
      <c r="F10" s="46">
        <v>1125</v>
      </c>
      <c r="G10" s="45">
        <v>1125</v>
      </c>
      <c r="H10" s="44">
        <f t="shared" si="1"/>
        <v>1125</v>
      </c>
      <c r="I10" s="46">
        <v>1144.5</v>
      </c>
      <c r="J10" s="45">
        <v>1144.5</v>
      </c>
      <c r="K10" s="44">
        <f t="shared" si="2"/>
        <v>1144.5</v>
      </c>
      <c r="L10" s="52">
        <v>1102.5</v>
      </c>
      <c r="M10" s="51">
        <v>1.2428999999999999</v>
      </c>
      <c r="N10" s="51">
        <v>1.0913999999999999</v>
      </c>
      <c r="O10" s="50">
        <v>107.33</v>
      </c>
      <c r="P10" s="43">
        <v>887.04</v>
      </c>
      <c r="Q10" s="43">
        <v>904.27</v>
      </c>
      <c r="R10" s="49">
        <f t="shared" si="3"/>
        <v>1010.1704233095107</v>
      </c>
      <c r="S10" s="48">
        <v>1.2441</v>
      </c>
    </row>
    <row r="11" spans="1:19" x14ac:dyDescent="0.2">
      <c r="B11" s="47">
        <v>43924</v>
      </c>
      <c r="C11" s="46">
        <v>1100</v>
      </c>
      <c r="D11" s="45">
        <v>1100</v>
      </c>
      <c r="E11" s="44">
        <f t="shared" si="0"/>
        <v>1100</v>
      </c>
      <c r="F11" s="46">
        <v>1125</v>
      </c>
      <c r="G11" s="45">
        <v>1125</v>
      </c>
      <c r="H11" s="44">
        <f t="shared" si="1"/>
        <v>1125</v>
      </c>
      <c r="I11" s="46">
        <v>1144.5</v>
      </c>
      <c r="J11" s="45">
        <v>1144.5</v>
      </c>
      <c r="K11" s="44">
        <f t="shared" si="2"/>
        <v>1144.5</v>
      </c>
      <c r="L11" s="52">
        <v>1100</v>
      </c>
      <c r="M11" s="51">
        <v>1.2290000000000001</v>
      </c>
      <c r="N11" s="51">
        <v>1.0789</v>
      </c>
      <c r="O11" s="50">
        <v>108.5</v>
      </c>
      <c r="P11" s="43">
        <v>895.04</v>
      </c>
      <c r="Q11" s="43">
        <v>914.56</v>
      </c>
      <c r="R11" s="49">
        <f t="shared" si="3"/>
        <v>1019.556956159051</v>
      </c>
      <c r="S11" s="48">
        <v>1.2301</v>
      </c>
    </row>
    <row r="12" spans="1:19" x14ac:dyDescent="0.2">
      <c r="B12" s="47">
        <v>43927</v>
      </c>
      <c r="C12" s="46">
        <v>1095</v>
      </c>
      <c r="D12" s="45">
        <v>1095</v>
      </c>
      <c r="E12" s="44">
        <f t="shared" si="0"/>
        <v>1095</v>
      </c>
      <c r="F12" s="46">
        <v>1125</v>
      </c>
      <c r="G12" s="45">
        <v>1125</v>
      </c>
      <c r="H12" s="44">
        <f t="shared" si="1"/>
        <v>1125</v>
      </c>
      <c r="I12" s="46">
        <v>1144</v>
      </c>
      <c r="J12" s="45">
        <v>1144</v>
      </c>
      <c r="K12" s="44">
        <f t="shared" si="2"/>
        <v>1144</v>
      </c>
      <c r="L12" s="52">
        <v>1095</v>
      </c>
      <c r="M12" s="51">
        <v>1.2313000000000001</v>
      </c>
      <c r="N12" s="51">
        <v>1.08</v>
      </c>
      <c r="O12" s="50">
        <v>108.93</v>
      </c>
      <c r="P12" s="43">
        <v>889.3</v>
      </c>
      <c r="Q12" s="43">
        <v>912.93</v>
      </c>
      <c r="R12" s="49">
        <f t="shared" si="3"/>
        <v>1013.8888888888888</v>
      </c>
      <c r="S12" s="48">
        <v>1.2323</v>
      </c>
    </row>
    <row r="13" spans="1:19" x14ac:dyDescent="0.2">
      <c r="B13" s="47">
        <v>43928</v>
      </c>
      <c r="C13" s="46">
        <v>1091</v>
      </c>
      <c r="D13" s="45">
        <v>1091</v>
      </c>
      <c r="E13" s="44">
        <f t="shared" si="0"/>
        <v>1091</v>
      </c>
      <c r="F13" s="46">
        <v>1120</v>
      </c>
      <c r="G13" s="45">
        <v>1120</v>
      </c>
      <c r="H13" s="44">
        <f t="shared" si="1"/>
        <v>1120</v>
      </c>
      <c r="I13" s="46">
        <v>1139</v>
      </c>
      <c r="J13" s="45">
        <v>1139</v>
      </c>
      <c r="K13" s="44">
        <f t="shared" si="2"/>
        <v>1139</v>
      </c>
      <c r="L13" s="52">
        <v>1091</v>
      </c>
      <c r="M13" s="51">
        <v>1.2347999999999999</v>
      </c>
      <c r="N13" s="51">
        <v>1.0876999999999999</v>
      </c>
      <c r="O13" s="50">
        <v>108.96</v>
      </c>
      <c r="P13" s="43">
        <v>883.54</v>
      </c>
      <c r="Q13" s="43">
        <v>906.15</v>
      </c>
      <c r="R13" s="49">
        <f t="shared" si="3"/>
        <v>1003.03392479544</v>
      </c>
      <c r="S13" s="48">
        <v>1.236</v>
      </c>
    </row>
    <row r="14" spans="1:19" x14ac:dyDescent="0.2">
      <c r="B14" s="47">
        <v>43929</v>
      </c>
      <c r="C14" s="46">
        <v>1090</v>
      </c>
      <c r="D14" s="45">
        <v>1090</v>
      </c>
      <c r="E14" s="44">
        <f t="shared" si="0"/>
        <v>1090</v>
      </c>
      <c r="F14" s="46">
        <v>1110</v>
      </c>
      <c r="G14" s="45">
        <v>1110</v>
      </c>
      <c r="H14" s="44">
        <f t="shared" si="1"/>
        <v>1110</v>
      </c>
      <c r="I14" s="46">
        <v>1129</v>
      </c>
      <c r="J14" s="45">
        <v>1129</v>
      </c>
      <c r="K14" s="44">
        <f t="shared" si="2"/>
        <v>1129</v>
      </c>
      <c r="L14" s="52">
        <v>1090</v>
      </c>
      <c r="M14" s="51">
        <v>1.2359</v>
      </c>
      <c r="N14" s="51">
        <v>1.0868</v>
      </c>
      <c r="O14" s="50">
        <v>108.91</v>
      </c>
      <c r="P14" s="43">
        <v>881.95</v>
      </c>
      <c r="Q14" s="43">
        <v>897.33</v>
      </c>
      <c r="R14" s="49">
        <f t="shared" si="3"/>
        <v>1002.9444239970555</v>
      </c>
      <c r="S14" s="48">
        <v>1.2370000000000001</v>
      </c>
    </row>
    <row r="15" spans="1:19" x14ac:dyDescent="0.2">
      <c r="B15" s="47">
        <v>43930</v>
      </c>
      <c r="C15" s="46">
        <v>1086</v>
      </c>
      <c r="D15" s="45">
        <v>1086</v>
      </c>
      <c r="E15" s="44">
        <f t="shared" si="0"/>
        <v>1086</v>
      </c>
      <c r="F15" s="46">
        <v>1110</v>
      </c>
      <c r="G15" s="45">
        <v>1110</v>
      </c>
      <c r="H15" s="44">
        <f t="shared" si="1"/>
        <v>1110</v>
      </c>
      <c r="I15" s="46">
        <v>1129</v>
      </c>
      <c r="J15" s="45">
        <v>1129</v>
      </c>
      <c r="K15" s="44">
        <f t="shared" si="2"/>
        <v>1129</v>
      </c>
      <c r="L15" s="52">
        <v>1086</v>
      </c>
      <c r="M15" s="51">
        <v>1.2414000000000001</v>
      </c>
      <c r="N15" s="51">
        <v>1.0858000000000001</v>
      </c>
      <c r="O15" s="50">
        <v>108.89</v>
      </c>
      <c r="P15" s="43">
        <v>874.82</v>
      </c>
      <c r="Q15" s="43">
        <v>893.43</v>
      </c>
      <c r="R15" s="49">
        <f t="shared" si="3"/>
        <v>1000.1841959845275</v>
      </c>
      <c r="S15" s="48">
        <v>1.2423999999999999</v>
      </c>
    </row>
    <row r="16" spans="1:19" x14ac:dyDescent="0.2">
      <c r="B16" s="47">
        <v>43935</v>
      </c>
      <c r="C16" s="46">
        <v>1080</v>
      </c>
      <c r="D16" s="45">
        <v>1080</v>
      </c>
      <c r="E16" s="44">
        <f t="shared" si="0"/>
        <v>1080</v>
      </c>
      <c r="F16" s="46">
        <v>1110</v>
      </c>
      <c r="G16" s="45">
        <v>1110</v>
      </c>
      <c r="H16" s="44">
        <f t="shared" si="1"/>
        <v>1110</v>
      </c>
      <c r="I16" s="46">
        <v>1128</v>
      </c>
      <c r="J16" s="45">
        <v>1128</v>
      </c>
      <c r="K16" s="44">
        <f t="shared" si="2"/>
        <v>1128</v>
      </c>
      <c r="L16" s="52">
        <v>1080</v>
      </c>
      <c r="M16" s="51">
        <v>1.2562</v>
      </c>
      <c r="N16" s="51">
        <v>1.0964</v>
      </c>
      <c r="O16" s="50">
        <v>107.32</v>
      </c>
      <c r="P16" s="43">
        <v>859.74</v>
      </c>
      <c r="Q16" s="43">
        <v>882.98</v>
      </c>
      <c r="R16" s="49">
        <f t="shared" si="3"/>
        <v>985.04195549069675</v>
      </c>
      <c r="S16" s="48">
        <v>1.2571000000000001</v>
      </c>
    </row>
    <row r="17" spans="2:19" x14ac:dyDescent="0.2">
      <c r="B17" s="47">
        <v>43936</v>
      </c>
      <c r="C17" s="46">
        <v>1084.5</v>
      </c>
      <c r="D17" s="45">
        <v>1084.5</v>
      </c>
      <c r="E17" s="44">
        <f t="shared" si="0"/>
        <v>1084.5</v>
      </c>
      <c r="F17" s="46">
        <v>1106.5</v>
      </c>
      <c r="G17" s="45">
        <v>1106.5</v>
      </c>
      <c r="H17" s="44">
        <f t="shared" si="1"/>
        <v>1106.5</v>
      </c>
      <c r="I17" s="46">
        <v>1124.5</v>
      </c>
      <c r="J17" s="45">
        <v>1124.5</v>
      </c>
      <c r="K17" s="44">
        <f t="shared" si="2"/>
        <v>1124.5</v>
      </c>
      <c r="L17" s="52">
        <v>1084.5</v>
      </c>
      <c r="M17" s="51">
        <v>1.2486999999999999</v>
      </c>
      <c r="N17" s="51">
        <v>1.0912999999999999</v>
      </c>
      <c r="O17" s="50">
        <v>107.38</v>
      </c>
      <c r="P17" s="43">
        <v>868.5</v>
      </c>
      <c r="Q17" s="43">
        <v>885.63</v>
      </c>
      <c r="R17" s="49">
        <f t="shared" si="3"/>
        <v>993.76889947768723</v>
      </c>
      <c r="S17" s="48">
        <v>1.2494000000000001</v>
      </c>
    </row>
    <row r="18" spans="2:19" x14ac:dyDescent="0.2">
      <c r="B18" s="47">
        <v>43937</v>
      </c>
      <c r="C18" s="46">
        <v>1088</v>
      </c>
      <c r="D18" s="45">
        <v>1088</v>
      </c>
      <c r="E18" s="44">
        <f t="shared" si="0"/>
        <v>1088</v>
      </c>
      <c r="F18" s="46">
        <v>1110</v>
      </c>
      <c r="G18" s="45">
        <v>1110</v>
      </c>
      <c r="H18" s="44">
        <f t="shared" si="1"/>
        <v>1110</v>
      </c>
      <c r="I18" s="46">
        <v>1128</v>
      </c>
      <c r="J18" s="45">
        <v>1128</v>
      </c>
      <c r="K18" s="44">
        <f t="shared" si="2"/>
        <v>1128</v>
      </c>
      <c r="L18" s="52">
        <v>1088</v>
      </c>
      <c r="M18" s="51">
        <v>1.2483</v>
      </c>
      <c r="N18" s="51">
        <v>1.0882000000000001</v>
      </c>
      <c r="O18" s="50">
        <v>107.69</v>
      </c>
      <c r="P18" s="43">
        <v>871.59</v>
      </c>
      <c r="Q18" s="43">
        <v>888.64</v>
      </c>
      <c r="R18" s="49">
        <f t="shared" si="3"/>
        <v>999.81621025546769</v>
      </c>
      <c r="S18" s="48">
        <v>1.2491000000000001</v>
      </c>
    </row>
    <row r="19" spans="2:19" x14ac:dyDescent="0.2">
      <c r="B19" s="47">
        <v>43938</v>
      </c>
      <c r="C19" s="46">
        <v>1090</v>
      </c>
      <c r="D19" s="45">
        <v>1090</v>
      </c>
      <c r="E19" s="44">
        <f t="shared" si="0"/>
        <v>1090</v>
      </c>
      <c r="F19" s="46">
        <v>1120</v>
      </c>
      <c r="G19" s="45">
        <v>1120</v>
      </c>
      <c r="H19" s="44">
        <f t="shared" si="1"/>
        <v>1120</v>
      </c>
      <c r="I19" s="46">
        <v>1138</v>
      </c>
      <c r="J19" s="45">
        <v>1138</v>
      </c>
      <c r="K19" s="44">
        <f t="shared" si="2"/>
        <v>1138</v>
      </c>
      <c r="L19" s="52">
        <v>1090</v>
      </c>
      <c r="M19" s="51">
        <v>1.2479</v>
      </c>
      <c r="N19" s="51">
        <v>1.0848</v>
      </c>
      <c r="O19" s="50">
        <v>107.71</v>
      </c>
      <c r="P19" s="43">
        <v>873.47</v>
      </c>
      <c r="Q19" s="43">
        <v>896.93</v>
      </c>
      <c r="R19" s="49">
        <f t="shared" si="3"/>
        <v>1004.7935103244838</v>
      </c>
      <c r="S19" s="48">
        <v>1.2486999999999999</v>
      </c>
    </row>
    <row r="20" spans="2:19" x14ac:dyDescent="0.2">
      <c r="B20" s="47">
        <v>43941</v>
      </c>
      <c r="C20" s="46">
        <v>1098</v>
      </c>
      <c r="D20" s="45">
        <v>1098</v>
      </c>
      <c r="E20" s="44">
        <f t="shared" si="0"/>
        <v>1098</v>
      </c>
      <c r="F20" s="46">
        <v>1120</v>
      </c>
      <c r="G20" s="45">
        <v>1120</v>
      </c>
      <c r="H20" s="44">
        <f t="shared" si="1"/>
        <v>1120</v>
      </c>
      <c r="I20" s="46">
        <v>1138</v>
      </c>
      <c r="J20" s="45">
        <v>1138</v>
      </c>
      <c r="K20" s="44">
        <f t="shared" si="2"/>
        <v>1138</v>
      </c>
      <c r="L20" s="52">
        <v>1098</v>
      </c>
      <c r="M20" s="51">
        <v>1.244</v>
      </c>
      <c r="N20" s="51">
        <v>1.0857000000000001</v>
      </c>
      <c r="O20" s="50">
        <v>107.79</v>
      </c>
      <c r="P20" s="43">
        <v>882.64</v>
      </c>
      <c r="Q20" s="43">
        <v>899.82</v>
      </c>
      <c r="R20" s="49">
        <f t="shared" si="3"/>
        <v>1011.3290964354793</v>
      </c>
      <c r="S20" s="48">
        <v>1.2446999999999999</v>
      </c>
    </row>
    <row r="21" spans="2:19" x14ac:dyDescent="0.2">
      <c r="B21" s="47">
        <v>43942</v>
      </c>
      <c r="C21" s="46">
        <v>1108</v>
      </c>
      <c r="D21" s="45">
        <v>1108</v>
      </c>
      <c r="E21" s="44">
        <f t="shared" si="0"/>
        <v>1108</v>
      </c>
      <c r="F21" s="46">
        <v>1130</v>
      </c>
      <c r="G21" s="45">
        <v>1130</v>
      </c>
      <c r="H21" s="44">
        <f t="shared" si="1"/>
        <v>1130</v>
      </c>
      <c r="I21" s="46">
        <v>1148</v>
      </c>
      <c r="J21" s="45">
        <v>1148</v>
      </c>
      <c r="K21" s="44">
        <f t="shared" si="2"/>
        <v>1148</v>
      </c>
      <c r="L21" s="52">
        <v>1108</v>
      </c>
      <c r="M21" s="51">
        <v>1.23</v>
      </c>
      <c r="N21" s="51">
        <v>1.0831999999999999</v>
      </c>
      <c r="O21" s="50">
        <v>107.42</v>
      </c>
      <c r="P21" s="43">
        <v>900.81</v>
      </c>
      <c r="Q21" s="43">
        <v>918.1</v>
      </c>
      <c r="R21" s="49">
        <f t="shared" si="3"/>
        <v>1022.8951255539143</v>
      </c>
      <c r="S21" s="48">
        <v>1.2307999999999999</v>
      </c>
    </row>
    <row r="22" spans="2:19" x14ac:dyDescent="0.2">
      <c r="B22" s="47">
        <v>43943</v>
      </c>
      <c r="C22" s="46">
        <v>1108</v>
      </c>
      <c r="D22" s="45">
        <v>1108</v>
      </c>
      <c r="E22" s="44">
        <f t="shared" si="0"/>
        <v>1108</v>
      </c>
      <c r="F22" s="46">
        <v>1130</v>
      </c>
      <c r="G22" s="45">
        <v>1130</v>
      </c>
      <c r="H22" s="44">
        <f t="shared" si="1"/>
        <v>1130</v>
      </c>
      <c r="I22" s="46">
        <v>1153.5</v>
      </c>
      <c r="J22" s="45">
        <v>1153.5</v>
      </c>
      <c r="K22" s="44">
        <f t="shared" si="2"/>
        <v>1153.5</v>
      </c>
      <c r="L22" s="52">
        <v>1108</v>
      </c>
      <c r="M22" s="51">
        <v>1.2372000000000001</v>
      </c>
      <c r="N22" s="51">
        <v>1.0876999999999999</v>
      </c>
      <c r="O22" s="50">
        <v>107.63</v>
      </c>
      <c r="P22" s="43">
        <v>895.57</v>
      </c>
      <c r="Q22" s="43">
        <v>912.84</v>
      </c>
      <c r="R22" s="49">
        <f t="shared" si="3"/>
        <v>1018.6632343477063</v>
      </c>
      <c r="S22" s="48">
        <v>1.2379</v>
      </c>
    </row>
    <row r="23" spans="2:19" x14ac:dyDescent="0.2">
      <c r="B23" s="47">
        <v>43944</v>
      </c>
      <c r="C23" s="46">
        <v>1129</v>
      </c>
      <c r="D23" s="45">
        <v>1129</v>
      </c>
      <c r="E23" s="44">
        <f t="shared" si="0"/>
        <v>1129</v>
      </c>
      <c r="F23" s="46">
        <v>1150</v>
      </c>
      <c r="G23" s="45">
        <v>1150</v>
      </c>
      <c r="H23" s="44">
        <f t="shared" si="1"/>
        <v>1150</v>
      </c>
      <c r="I23" s="46">
        <v>1173</v>
      </c>
      <c r="J23" s="45">
        <v>1173</v>
      </c>
      <c r="K23" s="44">
        <f t="shared" si="2"/>
        <v>1173</v>
      </c>
      <c r="L23" s="52">
        <v>1129</v>
      </c>
      <c r="M23" s="51">
        <v>1.2344999999999999</v>
      </c>
      <c r="N23" s="51">
        <v>1.0767</v>
      </c>
      <c r="O23" s="50">
        <v>107.54</v>
      </c>
      <c r="P23" s="43">
        <v>914.54</v>
      </c>
      <c r="Q23" s="43">
        <v>931.1</v>
      </c>
      <c r="R23" s="49">
        <f t="shared" si="3"/>
        <v>1048.5743475434197</v>
      </c>
      <c r="S23" s="48">
        <v>1.2351000000000001</v>
      </c>
    </row>
    <row r="24" spans="2:19" x14ac:dyDescent="0.2">
      <c r="B24" s="47">
        <v>43945</v>
      </c>
      <c r="C24" s="46">
        <v>1131.5</v>
      </c>
      <c r="D24" s="45">
        <v>1131.5</v>
      </c>
      <c r="E24" s="44">
        <f t="shared" si="0"/>
        <v>1131.5</v>
      </c>
      <c r="F24" s="46">
        <v>1150</v>
      </c>
      <c r="G24" s="45">
        <v>1150</v>
      </c>
      <c r="H24" s="44">
        <f t="shared" si="1"/>
        <v>1150</v>
      </c>
      <c r="I24" s="46">
        <v>1173</v>
      </c>
      <c r="J24" s="45">
        <v>1173</v>
      </c>
      <c r="K24" s="44">
        <f t="shared" si="2"/>
        <v>1173</v>
      </c>
      <c r="L24" s="52">
        <v>1131.5</v>
      </c>
      <c r="M24" s="51">
        <v>1.2349000000000001</v>
      </c>
      <c r="N24" s="51">
        <v>1.0793999999999999</v>
      </c>
      <c r="O24" s="50">
        <v>107.6</v>
      </c>
      <c r="P24" s="43">
        <v>916.27</v>
      </c>
      <c r="Q24" s="43">
        <v>930.8</v>
      </c>
      <c r="R24" s="49">
        <f t="shared" si="3"/>
        <v>1048.2675560496573</v>
      </c>
      <c r="S24" s="48">
        <v>1.2355</v>
      </c>
    </row>
    <row r="25" spans="2:19" x14ac:dyDescent="0.2">
      <c r="B25" s="47">
        <v>43948</v>
      </c>
      <c r="C25" s="46">
        <v>1115</v>
      </c>
      <c r="D25" s="45">
        <v>1115</v>
      </c>
      <c r="E25" s="44">
        <f t="shared" si="0"/>
        <v>1115</v>
      </c>
      <c r="F25" s="46">
        <v>1150</v>
      </c>
      <c r="G25" s="45">
        <v>1150</v>
      </c>
      <c r="H25" s="44">
        <f t="shared" si="1"/>
        <v>1150</v>
      </c>
      <c r="I25" s="46">
        <v>1172.5</v>
      </c>
      <c r="J25" s="45">
        <v>1172.5</v>
      </c>
      <c r="K25" s="44">
        <f t="shared" si="2"/>
        <v>1172.5</v>
      </c>
      <c r="L25" s="52">
        <v>1115</v>
      </c>
      <c r="M25" s="51">
        <v>1.2438</v>
      </c>
      <c r="N25" s="51">
        <v>1.0854999999999999</v>
      </c>
      <c r="O25" s="50">
        <v>107.09</v>
      </c>
      <c r="P25" s="43">
        <v>896.45</v>
      </c>
      <c r="Q25" s="43">
        <v>924.07</v>
      </c>
      <c r="R25" s="49">
        <f t="shared" si="3"/>
        <v>1027.1764163979733</v>
      </c>
      <c r="S25" s="48">
        <v>1.2444999999999999</v>
      </c>
    </row>
    <row r="26" spans="2:19" x14ac:dyDescent="0.2">
      <c r="B26" s="47">
        <v>43949</v>
      </c>
      <c r="C26" s="46">
        <v>1130</v>
      </c>
      <c r="D26" s="45">
        <v>1130</v>
      </c>
      <c r="E26" s="44">
        <f t="shared" si="0"/>
        <v>1130</v>
      </c>
      <c r="F26" s="46">
        <v>1150</v>
      </c>
      <c r="G26" s="45">
        <v>1150</v>
      </c>
      <c r="H26" s="44">
        <f t="shared" si="1"/>
        <v>1150</v>
      </c>
      <c r="I26" s="46">
        <v>1172.5</v>
      </c>
      <c r="J26" s="45">
        <v>1172.5</v>
      </c>
      <c r="K26" s="44">
        <f t="shared" si="2"/>
        <v>1172.5</v>
      </c>
      <c r="L26" s="52">
        <v>1130</v>
      </c>
      <c r="M26" s="51">
        <v>1.2496</v>
      </c>
      <c r="N26" s="51">
        <v>1.0886</v>
      </c>
      <c r="O26" s="50">
        <v>106.66</v>
      </c>
      <c r="P26" s="43">
        <v>904.29</v>
      </c>
      <c r="Q26" s="43">
        <v>919.78</v>
      </c>
      <c r="R26" s="49">
        <f t="shared" si="3"/>
        <v>1038.0304978871945</v>
      </c>
      <c r="S26" s="48">
        <v>1.2503</v>
      </c>
    </row>
    <row r="27" spans="2:19" x14ac:dyDescent="0.2">
      <c r="B27" s="47">
        <v>43950</v>
      </c>
      <c r="C27" s="46">
        <v>1130.5</v>
      </c>
      <c r="D27" s="45">
        <v>1130.5</v>
      </c>
      <c r="E27" s="44">
        <f t="shared" si="0"/>
        <v>1130.5</v>
      </c>
      <c r="F27" s="46">
        <v>1148.5</v>
      </c>
      <c r="G27" s="45">
        <v>1148.5</v>
      </c>
      <c r="H27" s="44">
        <f t="shared" si="1"/>
        <v>1148.5</v>
      </c>
      <c r="I27" s="46">
        <v>1170.5</v>
      </c>
      <c r="J27" s="45">
        <v>1170.5</v>
      </c>
      <c r="K27" s="44">
        <f t="shared" si="2"/>
        <v>1170.5</v>
      </c>
      <c r="L27" s="52">
        <v>1130.5</v>
      </c>
      <c r="M27" s="51">
        <v>1.2396</v>
      </c>
      <c r="N27" s="51">
        <v>1.0843</v>
      </c>
      <c r="O27" s="50">
        <v>106.49</v>
      </c>
      <c r="P27" s="43">
        <v>911.99</v>
      </c>
      <c r="Q27" s="43">
        <v>926.06</v>
      </c>
      <c r="R27" s="49">
        <f t="shared" si="3"/>
        <v>1042.6081342801808</v>
      </c>
      <c r="S27" s="48">
        <v>1.2402</v>
      </c>
    </row>
    <row r="28" spans="2:19" x14ac:dyDescent="0.2">
      <c r="B28" s="47">
        <v>43951</v>
      </c>
      <c r="C28" s="46">
        <v>1131.5</v>
      </c>
      <c r="D28" s="45">
        <v>1131.5</v>
      </c>
      <c r="E28" s="44">
        <f t="shared" si="0"/>
        <v>1131.5</v>
      </c>
      <c r="F28" s="46">
        <v>1150</v>
      </c>
      <c r="G28" s="45">
        <v>1150</v>
      </c>
      <c r="H28" s="44">
        <f t="shared" si="1"/>
        <v>1150</v>
      </c>
      <c r="I28" s="46">
        <v>1172</v>
      </c>
      <c r="J28" s="45">
        <v>1172</v>
      </c>
      <c r="K28" s="44">
        <f t="shared" si="2"/>
        <v>1172</v>
      </c>
      <c r="L28" s="52">
        <v>1131.5</v>
      </c>
      <c r="M28" s="51">
        <v>1.2515000000000001</v>
      </c>
      <c r="N28" s="51">
        <v>1.0868</v>
      </c>
      <c r="O28" s="50">
        <v>106.53</v>
      </c>
      <c r="P28" s="43">
        <v>904.12</v>
      </c>
      <c r="Q28" s="43">
        <v>918.53</v>
      </c>
      <c r="R28" s="49">
        <f t="shared" si="3"/>
        <v>1041.12992270887</v>
      </c>
      <c r="S28" s="48">
        <v>1.252</v>
      </c>
    </row>
    <row r="29" spans="2:19" s="10" customFormat="1" x14ac:dyDescent="0.2">
      <c r="B29" s="42" t="s">
        <v>11</v>
      </c>
      <c r="C29" s="41">
        <f>ROUND(AVERAGE(C9:C28),2)</f>
        <v>1104.53</v>
      </c>
      <c r="D29" s="40">
        <f>ROUND(AVERAGE(D9:D28),2)</f>
        <v>1104.53</v>
      </c>
      <c r="E29" s="39">
        <f>ROUND(AVERAGE(C29:D29),2)</f>
        <v>1104.53</v>
      </c>
      <c r="F29" s="41">
        <f>ROUND(AVERAGE(F9:F28),2)</f>
        <v>1128.25</v>
      </c>
      <c r="G29" s="40">
        <f>ROUND(AVERAGE(G9:G28),2)</f>
        <v>1128.25</v>
      </c>
      <c r="H29" s="39">
        <f>ROUND(AVERAGE(F29:G29),2)</f>
        <v>1128.25</v>
      </c>
      <c r="I29" s="41">
        <f>ROUND(AVERAGE(I9:I28),2)</f>
        <v>1148.3</v>
      </c>
      <c r="J29" s="40">
        <f>ROUND(AVERAGE(J9:J28),2)</f>
        <v>1148.3</v>
      </c>
      <c r="K29" s="39">
        <f>ROUND(AVERAGE(I29:J29),2)</f>
        <v>1148.3</v>
      </c>
      <c r="L29" s="38">
        <f>ROUND(AVERAGE(L9:L28),2)</f>
        <v>1104.53</v>
      </c>
      <c r="M29" s="37">
        <f>ROUND(AVERAGE(M9:M28),4)</f>
        <v>1.2410000000000001</v>
      </c>
      <c r="N29" s="36">
        <f>ROUND(AVERAGE(N9:N28),4)</f>
        <v>1.0862000000000001</v>
      </c>
      <c r="O29" s="175">
        <f>ROUND(AVERAGE(O9:O28),2)</f>
        <v>107.69</v>
      </c>
      <c r="P29" s="35">
        <f>AVERAGE(P9:P28)</f>
        <v>890.07999999999993</v>
      </c>
      <c r="Q29" s="35">
        <f>AVERAGE(Q9:Q28)</f>
        <v>908.56399999999996</v>
      </c>
      <c r="R29" s="35">
        <f>AVERAGE(R9:R28)</f>
        <v>1016.9547133227579</v>
      </c>
      <c r="S29" s="34">
        <f>AVERAGE(S9:S28)</f>
        <v>1.2418549999999997</v>
      </c>
    </row>
    <row r="30" spans="2:19" s="5" customFormat="1" x14ac:dyDescent="0.2">
      <c r="B30" s="33" t="s">
        <v>12</v>
      </c>
      <c r="C30" s="32">
        <f t="shared" ref="C30:S30" si="4">MAX(C9:C28)</f>
        <v>1131.5</v>
      </c>
      <c r="D30" s="31">
        <f t="shared" si="4"/>
        <v>1131.5</v>
      </c>
      <c r="E30" s="30">
        <f t="shared" si="4"/>
        <v>1131.5</v>
      </c>
      <c r="F30" s="32">
        <f t="shared" si="4"/>
        <v>1150</v>
      </c>
      <c r="G30" s="31">
        <f t="shared" si="4"/>
        <v>1150</v>
      </c>
      <c r="H30" s="30">
        <f t="shared" si="4"/>
        <v>1150</v>
      </c>
      <c r="I30" s="32">
        <f t="shared" si="4"/>
        <v>1173</v>
      </c>
      <c r="J30" s="31">
        <f t="shared" si="4"/>
        <v>1173</v>
      </c>
      <c r="K30" s="30">
        <f t="shared" si="4"/>
        <v>1173</v>
      </c>
      <c r="L30" s="29">
        <f t="shared" si="4"/>
        <v>1131.5</v>
      </c>
      <c r="M30" s="28">
        <f t="shared" si="4"/>
        <v>1.2562</v>
      </c>
      <c r="N30" s="27">
        <f t="shared" si="4"/>
        <v>1.0964</v>
      </c>
      <c r="O30" s="26">
        <f t="shared" si="4"/>
        <v>108.96</v>
      </c>
      <c r="P30" s="25">
        <f t="shared" si="4"/>
        <v>916.27</v>
      </c>
      <c r="Q30" s="25">
        <f t="shared" si="4"/>
        <v>931.1</v>
      </c>
      <c r="R30" s="25">
        <f t="shared" si="4"/>
        <v>1048.5743475434197</v>
      </c>
      <c r="S30" s="24">
        <f t="shared" si="4"/>
        <v>1.2571000000000001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1080</v>
      </c>
      <c r="D31" s="21">
        <f t="shared" si="5"/>
        <v>1080</v>
      </c>
      <c r="E31" s="20">
        <f t="shared" si="5"/>
        <v>1080</v>
      </c>
      <c r="F31" s="22">
        <f t="shared" si="5"/>
        <v>1106.5</v>
      </c>
      <c r="G31" s="21">
        <f t="shared" si="5"/>
        <v>1106.5</v>
      </c>
      <c r="H31" s="20">
        <f t="shared" si="5"/>
        <v>1106.5</v>
      </c>
      <c r="I31" s="22">
        <f t="shared" si="5"/>
        <v>1124.5</v>
      </c>
      <c r="J31" s="21">
        <f t="shared" si="5"/>
        <v>1124.5</v>
      </c>
      <c r="K31" s="20">
        <f t="shared" si="5"/>
        <v>1124.5</v>
      </c>
      <c r="L31" s="19">
        <f t="shared" si="5"/>
        <v>1080</v>
      </c>
      <c r="M31" s="18">
        <f t="shared" si="5"/>
        <v>1.2290000000000001</v>
      </c>
      <c r="N31" s="17">
        <f t="shared" si="5"/>
        <v>1.0767</v>
      </c>
      <c r="O31" s="16">
        <f t="shared" si="5"/>
        <v>106.49</v>
      </c>
      <c r="P31" s="15">
        <f t="shared" si="5"/>
        <v>859.74</v>
      </c>
      <c r="Q31" s="15">
        <f t="shared" si="5"/>
        <v>882.98</v>
      </c>
      <c r="R31" s="15">
        <f t="shared" si="5"/>
        <v>985.04195549069675</v>
      </c>
      <c r="S31" s="14">
        <f t="shared" si="5"/>
        <v>1.2301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26</v>
      </c>
    </row>
    <row r="6" spans="1:25" ht="13.5" thickBot="1" x14ac:dyDescent="0.25">
      <c r="B6" s="1">
        <v>43922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43922</v>
      </c>
      <c r="C9" s="46">
        <v>1463.5</v>
      </c>
      <c r="D9" s="45">
        <v>1463.5</v>
      </c>
      <c r="E9" s="44">
        <f t="shared" ref="E9:E28" si="0">AVERAGE(C9:D9)</f>
        <v>1463.5</v>
      </c>
      <c r="F9" s="46">
        <v>1498</v>
      </c>
      <c r="G9" s="45">
        <v>1498</v>
      </c>
      <c r="H9" s="44">
        <f t="shared" ref="H9:H28" si="1">AVERAGE(F9:G9)</f>
        <v>1498</v>
      </c>
      <c r="I9" s="46">
        <v>1628.5</v>
      </c>
      <c r="J9" s="45">
        <v>1628.5</v>
      </c>
      <c r="K9" s="44">
        <f t="shared" ref="K9:K28" si="2">AVERAGE(I9:J9)</f>
        <v>1628.5</v>
      </c>
      <c r="L9" s="46">
        <v>1715.5</v>
      </c>
      <c r="M9" s="45">
        <v>1715.5</v>
      </c>
      <c r="N9" s="44">
        <f t="shared" ref="N9:N28" si="3">AVERAGE(L9:M9)</f>
        <v>1715.5</v>
      </c>
      <c r="O9" s="46">
        <v>1798</v>
      </c>
      <c r="P9" s="45">
        <v>1798</v>
      </c>
      <c r="Q9" s="44">
        <f t="shared" ref="Q9:Q28" si="4">AVERAGE(O9:P9)</f>
        <v>1798</v>
      </c>
      <c r="R9" s="52">
        <v>1463.5</v>
      </c>
      <c r="S9" s="51">
        <v>1.2383</v>
      </c>
      <c r="T9" s="53">
        <v>1.0941000000000001</v>
      </c>
      <c r="U9" s="50">
        <v>107.52</v>
      </c>
      <c r="V9" s="43">
        <v>1181.8599999999999</v>
      </c>
      <c r="W9" s="43">
        <v>1208.1600000000001</v>
      </c>
      <c r="X9" s="49">
        <f t="shared" ref="X9:X28" si="5">R9/T9</f>
        <v>1337.6291015446484</v>
      </c>
      <c r="Y9" s="48">
        <v>1.2399</v>
      </c>
    </row>
    <row r="10" spans="1:25" x14ac:dyDescent="0.2">
      <c r="B10" s="47">
        <v>43923</v>
      </c>
      <c r="C10" s="46">
        <v>1448.5</v>
      </c>
      <c r="D10" s="45">
        <v>1448.5</v>
      </c>
      <c r="E10" s="44">
        <f t="shared" si="0"/>
        <v>1448.5</v>
      </c>
      <c r="F10" s="46">
        <v>1482.5</v>
      </c>
      <c r="G10" s="45">
        <v>1482.5</v>
      </c>
      <c r="H10" s="44">
        <f t="shared" si="1"/>
        <v>1482.5</v>
      </c>
      <c r="I10" s="46">
        <v>1618.5</v>
      </c>
      <c r="J10" s="45">
        <v>1618.5</v>
      </c>
      <c r="K10" s="44">
        <f t="shared" si="2"/>
        <v>1618.5</v>
      </c>
      <c r="L10" s="46">
        <v>1708.5</v>
      </c>
      <c r="M10" s="45">
        <v>1708.5</v>
      </c>
      <c r="N10" s="44">
        <f t="shared" si="3"/>
        <v>1708.5</v>
      </c>
      <c r="O10" s="46">
        <v>1791</v>
      </c>
      <c r="P10" s="45">
        <v>1791</v>
      </c>
      <c r="Q10" s="44">
        <f t="shared" si="4"/>
        <v>1791</v>
      </c>
      <c r="R10" s="52">
        <v>1448.5</v>
      </c>
      <c r="S10" s="51">
        <v>1.2428999999999999</v>
      </c>
      <c r="T10" s="51">
        <v>1.0913999999999999</v>
      </c>
      <c r="U10" s="50">
        <v>107.33</v>
      </c>
      <c r="V10" s="43">
        <v>1165.42</v>
      </c>
      <c r="W10" s="43">
        <v>1191.6199999999999</v>
      </c>
      <c r="X10" s="49">
        <f t="shared" si="5"/>
        <v>1327.1944291735388</v>
      </c>
      <c r="Y10" s="48">
        <v>1.2441</v>
      </c>
    </row>
    <row r="11" spans="1:25" x14ac:dyDescent="0.2">
      <c r="B11" s="47">
        <v>43924</v>
      </c>
      <c r="C11" s="46">
        <v>1452</v>
      </c>
      <c r="D11" s="45">
        <v>1452</v>
      </c>
      <c r="E11" s="44">
        <f t="shared" si="0"/>
        <v>1452</v>
      </c>
      <c r="F11" s="46">
        <v>1486</v>
      </c>
      <c r="G11" s="45">
        <v>1486</v>
      </c>
      <c r="H11" s="44">
        <f t="shared" si="1"/>
        <v>1486</v>
      </c>
      <c r="I11" s="46">
        <v>1624</v>
      </c>
      <c r="J11" s="45">
        <v>1624</v>
      </c>
      <c r="K11" s="44">
        <f t="shared" si="2"/>
        <v>1624</v>
      </c>
      <c r="L11" s="46">
        <v>1713</v>
      </c>
      <c r="M11" s="45">
        <v>1713</v>
      </c>
      <c r="N11" s="44">
        <f t="shared" si="3"/>
        <v>1713</v>
      </c>
      <c r="O11" s="46">
        <v>1803</v>
      </c>
      <c r="P11" s="45">
        <v>1803</v>
      </c>
      <c r="Q11" s="44">
        <f t="shared" si="4"/>
        <v>1803</v>
      </c>
      <c r="R11" s="52">
        <v>1452</v>
      </c>
      <c r="S11" s="51">
        <v>1.2290000000000001</v>
      </c>
      <c r="T11" s="51">
        <v>1.0789</v>
      </c>
      <c r="U11" s="50">
        <v>108.5</v>
      </c>
      <c r="V11" s="43">
        <v>1181.45</v>
      </c>
      <c r="W11" s="43">
        <v>1208.03</v>
      </c>
      <c r="X11" s="49">
        <f t="shared" si="5"/>
        <v>1345.8151821299473</v>
      </c>
      <c r="Y11" s="48">
        <v>1.2301</v>
      </c>
    </row>
    <row r="12" spans="1:25" x14ac:dyDescent="0.2">
      <c r="B12" s="47">
        <v>43927</v>
      </c>
      <c r="C12" s="46">
        <v>1424.5</v>
      </c>
      <c r="D12" s="45">
        <v>1424.5</v>
      </c>
      <c r="E12" s="44">
        <f t="shared" si="0"/>
        <v>1424.5</v>
      </c>
      <c r="F12" s="46">
        <v>1460.5</v>
      </c>
      <c r="G12" s="45">
        <v>1460.5</v>
      </c>
      <c r="H12" s="44">
        <f t="shared" si="1"/>
        <v>1460.5</v>
      </c>
      <c r="I12" s="46">
        <v>1594</v>
      </c>
      <c r="J12" s="45">
        <v>1594</v>
      </c>
      <c r="K12" s="44">
        <f t="shared" si="2"/>
        <v>1594</v>
      </c>
      <c r="L12" s="46">
        <v>1684</v>
      </c>
      <c r="M12" s="45">
        <v>1684</v>
      </c>
      <c r="N12" s="44">
        <f t="shared" si="3"/>
        <v>1684</v>
      </c>
      <c r="O12" s="46">
        <v>1772</v>
      </c>
      <c r="P12" s="45">
        <v>1772</v>
      </c>
      <c r="Q12" s="44">
        <f t="shared" si="4"/>
        <v>1772</v>
      </c>
      <c r="R12" s="52">
        <v>1424.5</v>
      </c>
      <c r="S12" s="51">
        <v>1.2313000000000001</v>
      </c>
      <c r="T12" s="51">
        <v>1.08</v>
      </c>
      <c r="U12" s="50">
        <v>108.93</v>
      </c>
      <c r="V12" s="43">
        <v>1156.9100000000001</v>
      </c>
      <c r="W12" s="43">
        <v>1185.18</v>
      </c>
      <c r="X12" s="49">
        <f t="shared" si="5"/>
        <v>1318.9814814814813</v>
      </c>
      <c r="Y12" s="48">
        <v>1.2323</v>
      </c>
    </row>
    <row r="13" spans="1:25" x14ac:dyDescent="0.2">
      <c r="B13" s="47">
        <v>43928</v>
      </c>
      <c r="C13" s="46">
        <v>1455.5</v>
      </c>
      <c r="D13" s="45">
        <v>1455.5</v>
      </c>
      <c r="E13" s="44">
        <f t="shared" si="0"/>
        <v>1455.5</v>
      </c>
      <c r="F13" s="46">
        <v>1491.5</v>
      </c>
      <c r="G13" s="45">
        <v>1491.5</v>
      </c>
      <c r="H13" s="44">
        <f t="shared" si="1"/>
        <v>1491.5</v>
      </c>
      <c r="I13" s="46">
        <v>1623.5</v>
      </c>
      <c r="J13" s="45">
        <v>1623.5</v>
      </c>
      <c r="K13" s="44">
        <f t="shared" si="2"/>
        <v>1623.5</v>
      </c>
      <c r="L13" s="46">
        <v>1713.5</v>
      </c>
      <c r="M13" s="45">
        <v>1713.5</v>
      </c>
      <c r="N13" s="44">
        <f t="shared" si="3"/>
        <v>1713.5</v>
      </c>
      <c r="O13" s="46">
        <v>1802.5</v>
      </c>
      <c r="P13" s="45">
        <v>1802.5</v>
      </c>
      <c r="Q13" s="44">
        <f t="shared" si="4"/>
        <v>1802.5</v>
      </c>
      <c r="R13" s="52">
        <v>1455.5</v>
      </c>
      <c r="S13" s="51">
        <v>1.2347999999999999</v>
      </c>
      <c r="T13" s="51">
        <v>1.0876999999999999</v>
      </c>
      <c r="U13" s="50">
        <v>108.96</v>
      </c>
      <c r="V13" s="43">
        <v>1178.73</v>
      </c>
      <c r="W13" s="43">
        <v>1206.72</v>
      </c>
      <c r="X13" s="49">
        <f t="shared" si="5"/>
        <v>1338.1447090190311</v>
      </c>
      <c r="Y13" s="48">
        <v>1.236</v>
      </c>
    </row>
    <row r="14" spans="1:25" x14ac:dyDescent="0.2">
      <c r="B14" s="47">
        <v>43929</v>
      </c>
      <c r="C14" s="46">
        <v>1421.5</v>
      </c>
      <c r="D14" s="45">
        <v>1421.5</v>
      </c>
      <c r="E14" s="44">
        <f t="shared" si="0"/>
        <v>1421.5</v>
      </c>
      <c r="F14" s="46">
        <v>1459.5</v>
      </c>
      <c r="G14" s="45">
        <v>1459.5</v>
      </c>
      <c r="H14" s="44">
        <f t="shared" si="1"/>
        <v>1459.5</v>
      </c>
      <c r="I14" s="46">
        <v>1591.5</v>
      </c>
      <c r="J14" s="45">
        <v>1591.5</v>
      </c>
      <c r="K14" s="44">
        <f t="shared" si="2"/>
        <v>1591.5</v>
      </c>
      <c r="L14" s="46">
        <v>1681.5</v>
      </c>
      <c r="M14" s="45">
        <v>1681.5</v>
      </c>
      <c r="N14" s="44">
        <f t="shared" si="3"/>
        <v>1681.5</v>
      </c>
      <c r="O14" s="46">
        <v>1767.5</v>
      </c>
      <c r="P14" s="45">
        <v>1767.5</v>
      </c>
      <c r="Q14" s="44">
        <f t="shared" si="4"/>
        <v>1767.5</v>
      </c>
      <c r="R14" s="52">
        <v>1421.5</v>
      </c>
      <c r="S14" s="51">
        <v>1.2359</v>
      </c>
      <c r="T14" s="51">
        <v>1.0868</v>
      </c>
      <c r="U14" s="50">
        <v>108.91</v>
      </c>
      <c r="V14" s="43">
        <v>1150.17</v>
      </c>
      <c r="W14" s="43">
        <v>1179.8699999999999</v>
      </c>
      <c r="X14" s="49">
        <f t="shared" si="5"/>
        <v>1307.9683474420317</v>
      </c>
      <c r="Y14" s="48">
        <v>1.2370000000000001</v>
      </c>
    </row>
    <row r="15" spans="1:25" x14ac:dyDescent="0.2">
      <c r="B15" s="47">
        <v>43930</v>
      </c>
      <c r="C15" s="46">
        <v>1428.5</v>
      </c>
      <c r="D15" s="45">
        <v>1428.5</v>
      </c>
      <c r="E15" s="44">
        <f t="shared" si="0"/>
        <v>1428.5</v>
      </c>
      <c r="F15" s="46">
        <v>1467</v>
      </c>
      <c r="G15" s="45">
        <v>1467</v>
      </c>
      <c r="H15" s="44">
        <f t="shared" si="1"/>
        <v>1467</v>
      </c>
      <c r="I15" s="46">
        <v>1603.5</v>
      </c>
      <c r="J15" s="45">
        <v>1603.5</v>
      </c>
      <c r="K15" s="44">
        <f t="shared" si="2"/>
        <v>1603.5</v>
      </c>
      <c r="L15" s="46">
        <v>1692.5</v>
      </c>
      <c r="M15" s="45">
        <v>1692.5</v>
      </c>
      <c r="N15" s="44">
        <f t="shared" si="3"/>
        <v>1692.5</v>
      </c>
      <c r="O15" s="46">
        <v>1781</v>
      </c>
      <c r="P15" s="45">
        <v>1781</v>
      </c>
      <c r="Q15" s="44">
        <f t="shared" si="4"/>
        <v>1781</v>
      </c>
      <c r="R15" s="52">
        <v>1428.5</v>
      </c>
      <c r="S15" s="51">
        <v>1.2414000000000001</v>
      </c>
      <c r="T15" s="51">
        <v>1.0858000000000001</v>
      </c>
      <c r="U15" s="50">
        <v>108.89</v>
      </c>
      <c r="V15" s="43">
        <v>1150.72</v>
      </c>
      <c r="W15" s="43">
        <v>1180.78</v>
      </c>
      <c r="X15" s="49">
        <f t="shared" si="5"/>
        <v>1315.619819487935</v>
      </c>
      <c r="Y15" s="48">
        <v>1.2423999999999999</v>
      </c>
    </row>
    <row r="16" spans="1:25" x14ac:dyDescent="0.2">
      <c r="B16" s="47">
        <v>43935</v>
      </c>
      <c r="C16" s="46">
        <v>1456</v>
      </c>
      <c r="D16" s="45">
        <v>1456</v>
      </c>
      <c r="E16" s="44">
        <f t="shared" si="0"/>
        <v>1456</v>
      </c>
      <c r="F16" s="46">
        <v>1495.5</v>
      </c>
      <c r="G16" s="45">
        <v>1495.5</v>
      </c>
      <c r="H16" s="44">
        <f t="shared" si="1"/>
        <v>1495.5</v>
      </c>
      <c r="I16" s="46">
        <v>1629.5</v>
      </c>
      <c r="J16" s="45">
        <v>1629.5</v>
      </c>
      <c r="K16" s="44">
        <f t="shared" si="2"/>
        <v>1629.5</v>
      </c>
      <c r="L16" s="46">
        <v>1718.5</v>
      </c>
      <c r="M16" s="45">
        <v>1718.5</v>
      </c>
      <c r="N16" s="44">
        <f t="shared" si="3"/>
        <v>1718.5</v>
      </c>
      <c r="O16" s="46">
        <v>1807.5</v>
      </c>
      <c r="P16" s="45">
        <v>1807.5</v>
      </c>
      <c r="Q16" s="44">
        <f t="shared" si="4"/>
        <v>1807.5</v>
      </c>
      <c r="R16" s="52">
        <v>1456</v>
      </c>
      <c r="S16" s="51">
        <v>1.2562</v>
      </c>
      <c r="T16" s="51">
        <v>1.0964</v>
      </c>
      <c r="U16" s="50">
        <v>107.32</v>
      </c>
      <c r="V16" s="43">
        <v>1159.05</v>
      </c>
      <c r="W16" s="43">
        <v>1189.6400000000001</v>
      </c>
      <c r="X16" s="49">
        <f t="shared" si="5"/>
        <v>1327.9824881430134</v>
      </c>
      <c r="Y16" s="48">
        <v>1.2571000000000001</v>
      </c>
    </row>
    <row r="17" spans="2:25" x14ac:dyDescent="0.2">
      <c r="B17" s="47">
        <v>43936</v>
      </c>
      <c r="C17" s="46">
        <v>1469.5</v>
      </c>
      <c r="D17" s="45">
        <v>1469.5</v>
      </c>
      <c r="E17" s="44">
        <f t="shared" si="0"/>
        <v>1469.5</v>
      </c>
      <c r="F17" s="46">
        <v>1507.5</v>
      </c>
      <c r="G17" s="45">
        <v>1507.5</v>
      </c>
      <c r="H17" s="44">
        <f t="shared" si="1"/>
        <v>1507.5</v>
      </c>
      <c r="I17" s="46">
        <v>1640.5</v>
      </c>
      <c r="J17" s="45">
        <v>1640.5</v>
      </c>
      <c r="K17" s="44">
        <f t="shared" si="2"/>
        <v>1640.5</v>
      </c>
      <c r="L17" s="46">
        <v>1729.5</v>
      </c>
      <c r="M17" s="45">
        <v>1729.5</v>
      </c>
      <c r="N17" s="44">
        <f t="shared" si="3"/>
        <v>1729.5</v>
      </c>
      <c r="O17" s="46">
        <v>1818.5</v>
      </c>
      <c r="P17" s="45">
        <v>1818.5</v>
      </c>
      <c r="Q17" s="44">
        <f t="shared" si="4"/>
        <v>1818.5</v>
      </c>
      <c r="R17" s="52">
        <v>1469.5</v>
      </c>
      <c r="S17" s="51">
        <v>1.2486999999999999</v>
      </c>
      <c r="T17" s="51">
        <v>1.0912999999999999</v>
      </c>
      <c r="U17" s="50">
        <v>107.38</v>
      </c>
      <c r="V17" s="43">
        <v>1176.82</v>
      </c>
      <c r="W17" s="43">
        <v>1206.58</v>
      </c>
      <c r="X17" s="49">
        <f t="shared" si="5"/>
        <v>1346.5591496380464</v>
      </c>
      <c r="Y17" s="48">
        <v>1.2494000000000001</v>
      </c>
    </row>
    <row r="18" spans="2:25" x14ac:dyDescent="0.2">
      <c r="B18" s="47">
        <v>43937</v>
      </c>
      <c r="C18" s="46">
        <v>1476</v>
      </c>
      <c r="D18" s="45">
        <v>1476</v>
      </c>
      <c r="E18" s="44">
        <f t="shared" si="0"/>
        <v>1476</v>
      </c>
      <c r="F18" s="46">
        <v>1514</v>
      </c>
      <c r="G18" s="45">
        <v>1514</v>
      </c>
      <c r="H18" s="44">
        <f t="shared" si="1"/>
        <v>1514</v>
      </c>
      <c r="I18" s="46">
        <v>1647</v>
      </c>
      <c r="J18" s="45">
        <v>1647</v>
      </c>
      <c r="K18" s="44">
        <f t="shared" si="2"/>
        <v>1647</v>
      </c>
      <c r="L18" s="46">
        <v>1736</v>
      </c>
      <c r="M18" s="45">
        <v>1736</v>
      </c>
      <c r="N18" s="44">
        <f t="shared" si="3"/>
        <v>1736</v>
      </c>
      <c r="O18" s="46">
        <v>1825</v>
      </c>
      <c r="P18" s="45">
        <v>1825</v>
      </c>
      <c r="Q18" s="44">
        <f t="shared" si="4"/>
        <v>1825</v>
      </c>
      <c r="R18" s="52">
        <v>1476</v>
      </c>
      <c r="S18" s="51">
        <v>1.2483</v>
      </c>
      <c r="T18" s="51">
        <v>1.0882000000000001</v>
      </c>
      <c r="U18" s="50">
        <v>107.69</v>
      </c>
      <c r="V18" s="43">
        <v>1182.4100000000001</v>
      </c>
      <c r="W18" s="43">
        <v>1212.07</v>
      </c>
      <c r="X18" s="49">
        <f t="shared" si="5"/>
        <v>1356.3683146480425</v>
      </c>
      <c r="Y18" s="48">
        <v>1.2491000000000001</v>
      </c>
    </row>
    <row r="19" spans="2:25" x14ac:dyDescent="0.2">
      <c r="B19" s="47">
        <v>43938</v>
      </c>
      <c r="C19" s="46">
        <v>1482.5</v>
      </c>
      <c r="D19" s="45">
        <v>1482.5</v>
      </c>
      <c r="E19" s="44">
        <f t="shared" si="0"/>
        <v>1482.5</v>
      </c>
      <c r="F19" s="46">
        <v>1520</v>
      </c>
      <c r="G19" s="45">
        <v>1520</v>
      </c>
      <c r="H19" s="44">
        <f t="shared" si="1"/>
        <v>1520</v>
      </c>
      <c r="I19" s="46">
        <v>1648</v>
      </c>
      <c r="J19" s="45">
        <v>1648</v>
      </c>
      <c r="K19" s="44">
        <f t="shared" si="2"/>
        <v>1648</v>
      </c>
      <c r="L19" s="46">
        <v>1734</v>
      </c>
      <c r="M19" s="45">
        <v>1734</v>
      </c>
      <c r="N19" s="44">
        <f t="shared" si="3"/>
        <v>1734</v>
      </c>
      <c r="O19" s="46">
        <v>1821</v>
      </c>
      <c r="P19" s="45">
        <v>1821</v>
      </c>
      <c r="Q19" s="44">
        <f t="shared" si="4"/>
        <v>1821</v>
      </c>
      <c r="R19" s="52">
        <v>1482.5</v>
      </c>
      <c r="S19" s="51">
        <v>1.2479</v>
      </c>
      <c r="T19" s="51">
        <v>1.0848</v>
      </c>
      <c r="U19" s="50">
        <v>107.71</v>
      </c>
      <c r="V19" s="43">
        <v>1188</v>
      </c>
      <c r="W19" s="43">
        <v>1217.27</v>
      </c>
      <c r="X19" s="49">
        <f t="shared" si="5"/>
        <v>1366.6113569321535</v>
      </c>
      <c r="Y19" s="48">
        <v>1.2486999999999999</v>
      </c>
    </row>
    <row r="20" spans="2:25" x14ac:dyDescent="0.2">
      <c r="B20" s="47">
        <v>43941</v>
      </c>
      <c r="C20" s="46">
        <v>1451.5</v>
      </c>
      <c r="D20" s="45">
        <v>1451.5</v>
      </c>
      <c r="E20" s="44">
        <f t="shared" si="0"/>
        <v>1451.5</v>
      </c>
      <c r="F20" s="46">
        <v>1490</v>
      </c>
      <c r="G20" s="45">
        <v>1490</v>
      </c>
      <c r="H20" s="44">
        <f t="shared" si="1"/>
        <v>1490</v>
      </c>
      <c r="I20" s="46">
        <v>1617</v>
      </c>
      <c r="J20" s="45">
        <v>1617</v>
      </c>
      <c r="K20" s="44">
        <f t="shared" si="2"/>
        <v>1617</v>
      </c>
      <c r="L20" s="46">
        <v>1703</v>
      </c>
      <c r="M20" s="45">
        <v>1703</v>
      </c>
      <c r="N20" s="44">
        <f t="shared" si="3"/>
        <v>1703</v>
      </c>
      <c r="O20" s="46">
        <v>1790</v>
      </c>
      <c r="P20" s="45">
        <v>1790</v>
      </c>
      <c r="Q20" s="44">
        <f t="shared" si="4"/>
        <v>1790</v>
      </c>
      <c r="R20" s="52">
        <v>1451.5</v>
      </c>
      <c r="S20" s="51">
        <v>1.244</v>
      </c>
      <c r="T20" s="51">
        <v>1.0857000000000001</v>
      </c>
      <c r="U20" s="50">
        <v>107.79</v>
      </c>
      <c r="V20" s="43">
        <v>1166.8</v>
      </c>
      <c r="W20" s="43">
        <v>1197.08</v>
      </c>
      <c r="X20" s="49">
        <f t="shared" si="5"/>
        <v>1336.9254858616559</v>
      </c>
      <c r="Y20" s="48">
        <v>1.2446999999999999</v>
      </c>
    </row>
    <row r="21" spans="2:25" x14ac:dyDescent="0.2">
      <c r="B21" s="47">
        <v>43942</v>
      </c>
      <c r="C21" s="46">
        <v>1443.5</v>
      </c>
      <c r="D21" s="45">
        <v>1443.5</v>
      </c>
      <c r="E21" s="44">
        <f t="shared" si="0"/>
        <v>1443.5</v>
      </c>
      <c r="F21" s="46">
        <v>1483.5</v>
      </c>
      <c r="G21" s="45">
        <v>1483.5</v>
      </c>
      <c r="H21" s="44">
        <f t="shared" si="1"/>
        <v>1483.5</v>
      </c>
      <c r="I21" s="46">
        <v>1611.5</v>
      </c>
      <c r="J21" s="45">
        <v>1611.5</v>
      </c>
      <c r="K21" s="44">
        <f t="shared" si="2"/>
        <v>1611.5</v>
      </c>
      <c r="L21" s="46">
        <v>1697.5</v>
      </c>
      <c r="M21" s="45">
        <v>1697.5</v>
      </c>
      <c r="N21" s="44">
        <f t="shared" si="3"/>
        <v>1697.5</v>
      </c>
      <c r="O21" s="46">
        <v>1783.5</v>
      </c>
      <c r="P21" s="45">
        <v>1783.5</v>
      </c>
      <c r="Q21" s="44">
        <f t="shared" si="4"/>
        <v>1783.5</v>
      </c>
      <c r="R21" s="52">
        <v>1443.5</v>
      </c>
      <c r="S21" s="51">
        <v>1.23</v>
      </c>
      <c r="T21" s="51">
        <v>1.0831999999999999</v>
      </c>
      <c r="U21" s="50">
        <v>107.42</v>
      </c>
      <c r="V21" s="43">
        <v>1173.58</v>
      </c>
      <c r="W21" s="43">
        <v>1205.31</v>
      </c>
      <c r="X21" s="49">
        <f t="shared" si="5"/>
        <v>1332.6255539143281</v>
      </c>
      <c r="Y21" s="48">
        <v>1.2307999999999999</v>
      </c>
    </row>
    <row r="22" spans="2:25" x14ac:dyDescent="0.2">
      <c r="B22" s="47">
        <v>43943</v>
      </c>
      <c r="C22" s="46">
        <v>1461.5</v>
      </c>
      <c r="D22" s="45">
        <v>1461.5</v>
      </c>
      <c r="E22" s="44">
        <f t="shared" si="0"/>
        <v>1461.5</v>
      </c>
      <c r="F22" s="46">
        <v>1501.5</v>
      </c>
      <c r="G22" s="45">
        <v>1501.5</v>
      </c>
      <c r="H22" s="44">
        <f t="shared" si="1"/>
        <v>1501.5</v>
      </c>
      <c r="I22" s="46">
        <v>1630</v>
      </c>
      <c r="J22" s="45">
        <v>1630</v>
      </c>
      <c r="K22" s="44">
        <f t="shared" si="2"/>
        <v>1630</v>
      </c>
      <c r="L22" s="46">
        <v>1716</v>
      </c>
      <c r="M22" s="45">
        <v>1716</v>
      </c>
      <c r="N22" s="44">
        <f t="shared" si="3"/>
        <v>1716</v>
      </c>
      <c r="O22" s="46">
        <v>1802.5</v>
      </c>
      <c r="P22" s="45">
        <v>1802.5</v>
      </c>
      <c r="Q22" s="44">
        <f t="shared" si="4"/>
        <v>1802.5</v>
      </c>
      <c r="R22" s="52">
        <v>1461.5</v>
      </c>
      <c r="S22" s="51">
        <v>1.2372000000000001</v>
      </c>
      <c r="T22" s="51">
        <v>1.0876999999999999</v>
      </c>
      <c r="U22" s="50">
        <v>107.63</v>
      </c>
      <c r="V22" s="43">
        <v>1181.3</v>
      </c>
      <c r="W22" s="43">
        <v>1212.94</v>
      </c>
      <c r="X22" s="49">
        <f t="shared" si="5"/>
        <v>1343.660935919831</v>
      </c>
      <c r="Y22" s="48">
        <v>1.2379</v>
      </c>
    </row>
    <row r="23" spans="2:25" x14ac:dyDescent="0.2">
      <c r="B23" s="47">
        <v>43944</v>
      </c>
      <c r="C23" s="46">
        <v>1473.5</v>
      </c>
      <c r="D23" s="45">
        <v>1473.5</v>
      </c>
      <c r="E23" s="44">
        <f t="shared" si="0"/>
        <v>1473.5</v>
      </c>
      <c r="F23" s="46">
        <v>1509.5</v>
      </c>
      <c r="G23" s="45">
        <v>1509.5</v>
      </c>
      <c r="H23" s="44">
        <f t="shared" si="1"/>
        <v>1509.5</v>
      </c>
      <c r="I23" s="46">
        <v>1632</v>
      </c>
      <c r="J23" s="45">
        <v>1632</v>
      </c>
      <c r="K23" s="44">
        <f t="shared" si="2"/>
        <v>1632</v>
      </c>
      <c r="L23" s="46">
        <v>1715</v>
      </c>
      <c r="M23" s="45">
        <v>1715</v>
      </c>
      <c r="N23" s="44">
        <f t="shared" si="3"/>
        <v>1715</v>
      </c>
      <c r="O23" s="46">
        <v>1797</v>
      </c>
      <c r="P23" s="45">
        <v>1797</v>
      </c>
      <c r="Q23" s="44">
        <f t="shared" si="4"/>
        <v>1797</v>
      </c>
      <c r="R23" s="52">
        <v>1473.5</v>
      </c>
      <c r="S23" s="51">
        <v>1.2344999999999999</v>
      </c>
      <c r="T23" s="51">
        <v>1.0767</v>
      </c>
      <c r="U23" s="50">
        <v>107.54</v>
      </c>
      <c r="V23" s="43">
        <v>1193.5999999999999</v>
      </c>
      <c r="W23" s="43">
        <v>1222.17</v>
      </c>
      <c r="X23" s="49">
        <f t="shared" si="5"/>
        <v>1368.5334819355437</v>
      </c>
      <c r="Y23" s="48">
        <v>1.2351000000000001</v>
      </c>
    </row>
    <row r="24" spans="2:25" x14ac:dyDescent="0.2">
      <c r="B24" s="47">
        <v>43945</v>
      </c>
      <c r="C24" s="46">
        <v>1473</v>
      </c>
      <c r="D24" s="45">
        <v>1473</v>
      </c>
      <c r="E24" s="44">
        <f t="shared" si="0"/>
        <v>1473</v>
      </c>
      <c r="F24" s="46">
        <v>1508</v>
      </c>
      <c r="G24" s="45">
        <v>1508</v>
      </c>
      <c r="H24" s="44">
        <f t="shared" si="1"/>
        <v>1508</v>
      </c>
      <c r="I24" s="46">
        <v>1629</v>
      </c>
      <c r="J24" s="45">
        <v>1629</v>
      </c>
      <c r="K24" s="44">
        <f t="shared" si="2"/>
        <v>1629</v>
      </c>
      <c r="L24" s="46">
        <v>1712.5</v>
      </c>
      <c r="M24" s="45">
        <v>1712.5</v>
      </c>
      <c r="N24" s="44">
        <f t="shared" si="3"/>
        <v>1712.5</v>
      </c>
      <c r="O24" s="46">
        <v>1794.5</v>
      </c>
      <c r="P24" s="45">
        <v>1794.5</v>
      </c>
      <c r="Q24" s="44">
        <f t="shared" si="4"/>
        <v>1794.5</v>
      </c>
      <c r="R24" s="52">
        <v>1473</v>
      </c>
      <c r="S24" s="51">
        <v>1.2349000000000001</v>
      </c>
      <c r="T24" s="51">
        <v>1.0793999999999999</v>
      </c>
      <c r="U24" s="50">
        <v>107.6</v>
      </c>
      <c r="V24" s="43">
        <v>1192.81</v>
      </c>
      <c r="W24" s="43">
        <v>1220.56</v>
      </c>
      <c r="X24" s="49">
        <f t="shared" si="5"/>
        <v>1364.6470261256254</v>
      </c>
      <c r="Y24" s="48">
        <v>1.2355</v>
      </c>
    </row>
    <row r="25" spans="2:25" x14ac:dyDescent="0.2">
      <c r="B25" s="47">
        <v>43948</v>
      </c>
      <c r="C25" s="46">
        <v>1472.5</v>
      </c>
      <c r="D25" s="45">
        <v>1472.5</v>
      </c>
      <c r="E25" s="44">
        <f t="shared" si="0"/>
        <v>1472.5</v>
      </c>
      <c r="F25" s="46">
        <v>1509.5</v>
      </c>
      <c r="G25" s="45">
        <v>1509.5</v>
      </c>
      <c r="H25" s="44">
        <f t="shared" si="1"/>
        <v>1509.5</v>
      </c>
      <c r="I25" s="46">
        <v>1629.5</v>
      </c>
      <c r="J25" s="45">
        <v>1629.5</v>
      </c>
      <c r="K25" s="44">
        <f t="shared" si="2"/>
        <v>1629.5</v>
      </c>
      <c r="L25" s="46">
        <v>1713.5</v>
      </c>
      <c r="M25" s="45">
        <v>1713.5</v>
      </c>
      <c r="N25" s="44">
        <f t="shared" si="3"/>
        <v>1713.5</v>
      </c>
      <c r="O25" s="46">
        <v>1795.5</v>
      </c>
      <c r="P25" s="45">
        <v>1795.5</v>
      </c>
      <c r="Q25" s="44">
        <f t="shared" si="4"/>
        <v>1795.5</v>
      </c>
      <c r="R25" s="52">
        <v>1472.5</v>
      </c>
      <c r="S25" s="51">
        <v>1.2438</v>
      </c>
      <c r="T25" s="51">
        <v>1.0854999999999999</v>
      </c>
      <c r="U25" s="50">
        <v>107.09</v>
      </c>
      <c r="V25" s="43">
        <v>1183.8699999999999</v>
      </c>
      <c r="W25" s="43">
        <v>1212.94</v>
      </c>
      <c r="X25" s="49">
        <f t="shared" si="5"/>
        <v>1356.5177337632429</v>
      </c>
      <c r="Y25" s="48">
        <v>1.2444999999999999</v>
      </c>
    </row>
    <row r="26" spans="2:25" x14ac:dyDescent="0.2">
      <c r="B26" s="47">
        <v>43949</v>
      </c>
      <c r="C26" s="46">
        <v>1465</v>
      </c>
      <c r="D26" s="45">
        <v>1465</v>
      </c>
      <c r="E26" s="44">
        <f t="shared" si="0"/>
        <v>1465</v>
      </c>
      <c r="F26" s="46">
        <v>1503.5</v>
      </c>
      <c r="G26" s="45">
        <v>1503.5</v>
      </c>
      <c r="H26" s="44">
        <f t="shared" si="1"/>
        <v>1503.5</v>
      </c>
      <c r="I26" s="46">
        <v>1628</v>
      </c>
      <c r="J26" s="45">
        <v>1628</v>
      </c>
      <c r="K26" s="44">
        <f t="shared" si="2"/>
        <v>1628</v>
      </c>
      <c r="L26" s="46">
        <v>1713</v>
      </c>
      <c r="M26" s="45">
        <v>1713</v>
      </c>
      <c r="N26" s="44">
        <f t="shared" si="3"/>
        <v>1713</v>
      </c>
      <c r="O26" s="46">
        <v>1797</v>
      </c>
      <c r="P26" s="45">
        <v>1797</v>
      </c>
      <c r="Q26" s="44">
        <f t="shared" si="4"/>
        <v>1797</v>
      </c>
      <c r="R26" s="52">
        <v>1465</v>
      </c>
      <c r="S26" s="51">
        <v>1.2496</v>
      </c>
      <c r="T26" s="51">
        <v>1.0886</v>
      </c>
      <c r="U26" s="50">
        <v>106.66</v>
      </c>
      <c r="V26" s="43">
        <v>1172.3800000000001</v>
      </c>
      <c r="W26" s="43">
        <v>1202.51</v>
      </c>
      <c r="X26" s="49">
        <f t="shared" si="5"/>
        <v>1345.7652030130444</v>
      </c>
      <c r="Y26" s="48">
        <v>1.2503</v>
      </c>
    </row>
    <row r="27" spans="2:25" x14ac:dyDescent="0.2">
      <c r="B27" s="47">
        <v>43950</v>
      </c>
      <c r="C27" s="46">
        <v>1464</v>
      </c>
      <c r="D27" s="45">
        <v>1464</v>
      </c>
      <c r="E27" s="44">
        <f t="shared" si="0"/>
        <v>1464</v>
      </c>
      <c r="F27" s="46">
        <v>1504</v>
      </c>
      <c r="G27" s="45">
        <v>1504</v>
      </c>
      <c r="H27" s="44">
        <f t="shared" si="1"/>
        <v>1504</v>
      </c>
      <c r="I27" s="46">
        <v>1629.5</v>
      </c>
      <c r="J27" s="45">
        <v>1629.5</v>
      </c>
      <c r="K27" s="44">
        <f t="shared" si="2"/>
        <v>1629.5</v>
      </c>
      <c r="L27" s="46">
        <v>1715</v>
      </c>
      <c r="M27" s="45">
        <v>1715</v>
      </c>
      <c r="N27" s="44">
        <f t="shared" si="3"/>
        <v>1715</v>
      </c>
      <c r="O27" s="46">
        <v>1799</v>
      </c>
      <c r="P27" s="45">
        <v>1799</v>
      </c>
      <c r="Q27" s="44">
        <f t="shared" si="4"/>
        <v>1799</v>
      </c>
      <c r="R27" s="52">
        <v>1464</v>
      </c>
      <c r="S27" s="51">
        <v>1.2396</v>
      </c>
      <c r="T27" s="51">
        <v>1.0843</v>
      </c>
      <c r="U27" s="50">
        <v>106.49</v>
      </c>
      <c r="V27" s="43">
        <v>1181.03</v>
      </c>
      <c r="W27" s="43">
        <v>1212.71</v>
      </c>
      <c r="X27" s="49">
        <f t="shared" si="5"/>
        <v>1350.1798395278058</v>
      </c>
      <c r="Y27" s="48">
        <v>1.2402</v>
      </c>
    </row>
    <row r="28" spans="2:25" x14ac:dyDescent="0.2">
      <c r="B28" s="47">
        <v>43951</v>
      </c>
      <c r="C28" s="46">
        <v>1460.5</v>
      </c>
      <c r="D28" s="45">
        <v>1460.5</v>
      </c>
      <c r="E28" s="44">
        <f t="shared" si="0"/>
        <v>1460.5</v>
      </c>
      <c r="F28" s="46">
        <v>1498</v>
      </c>
      <c r="G28" s="45">
        <v>1498</v>
      </c>
      <c r="H28" s="44">
        <f t="shared" si="1"/>
        <v>1498</v>
      </c>
      <c r="I28" s="46">
        <v>1624.5</v>
      </c>
      <c r="J28" s="45">
        <v>1624.5</v>
      </c>
      <c r="K28" s="44">
        <f t="shared" si="2"/>
        <v>1624.5</v>
      </c>
      <c r="L28" s="46">
        <v>1709.5</v>
      </c>
      <c r="M28" s="45">
        <v>1709.5</v>
      </c>
      <c r="N28" s="44">
        <f t="shared" si="3"/>
        <v>1709.5</v>
      </c>
      <c r="O28" s="46">
        <v>1793.5</v>
      </c>
      <c r="P28" s="45">
        <v>1793.5</v>
      </c>
      <c r="Q28" s="44">
        <f t="shared" si="4"/>
        <v>1793.5</v>
      </c>
      <c r="R28" s="52">
        <v>1460.5</v>
      </c>
      <c r="S28" s="51">
        <v>1.2515000000000001</v>
      </c>
      <c r="T28" s="51">
        <v>1.0868</v>
      </c>
      <c r="U28" s="50">
        <v>106.53</v>
      </c>
      <c r="V28" s="43">
        <v>1167</v>
      </c>
      <c r="W28" s="43">
        <v>1196.49</v>
      </c>
      <c r="X28" s="49">
        <f t="shared" si="5"/>
        <v>1343.8535149061465</v>
      </c>
      <c r="Y28" s="48">
        <v>1.252</v>
      </c>
    </row>
    <row r="29" spans="2:25" s="10" customFormat="1" x14ac:dyDescent="0.2">
      <c r="B29" s="42" t="s">
        <v>11</v>
      </c>
      <c r="C29" s="41">
        <f>ROUND(AVERAGE(C9:C28),2)</f>
        <v>1457.15</v>
      </c>
      <c r="D29" s="40">
        <f>ROUND(AVERAGE(D9:D28),2)</f>
        <v>1457.15</v>
      </c>
      <c r="E29" s="39">
        <f>ROUND(AVERAGE(C29:D29),2)</f>
        <v>1457.15</v>
      </c>
      <c r="F29" s="41">
        <f>ROUND(AVERAGE(F9:F28),2)</f>
        <v>1494.48</v>
      </c>
      <c r="G29" s="40">
        <f>ROUND(AVERAGE(G9:G28),2)</f>
        <v>1494.48</v>
      </c>
      <c r="H29" s="39">
        <f>ROUND(AVERAGE(F29:G29),2)</f>
        <v>1494.48</v>
      </c>
      <c r="I29" s="41">
        <f>ROUND(AVERAGE(I9:I28),2)</f>
        <v>1623.98</v>
      </c>
      <c r="J29" s="40">
        <f>ROUND(AVERAGE(J9:J28),2)</f>
        <v>1623.98</v>
      </c>
      <c r="K29" s="39">
        <f>ROUND(AVERAGE(I29:J29),2)</f>
        <v>1623.98</v>
      </c>
      <c r="L29" s="41">
        <f>ROUND(AVERAGE(L9:L28),2)</f>
        <v>1711.08</v>
      </c>
      <c r="M29" s="40">
        <f>ROUND(AVERAGE(M9:M28),2)</f>
        <v>1711.08</v>
      </c>
      <c r="N29" s="39">
        <f>ROUND(AVERAGE(L29:M29),2)</f>
        <v>1711.08</v>
      </c>
      <c r="O29" s="41">
        <f>ROUND(AVERAGE(O9:O28),2)</f>
        <v>1796.98</v>
      </c>
      <c r="P29" s="40">
        <f>ROUND(AVERAGE(P9:P28),2)</f>
        <v>1796.98</v>
      </c>
      <c r="Q29" s="39">
        <f>ROUND(AVERAGE(O29:P29),2)</f>
        <v>1796.98</v>
      </c>
      <c r="R29" s="38">
        <f>ROUND(AVERAGE(R9:R28),2)</f>
        <v>1457.15</v>
      </c>
      <c r="S29" s="37">
        <f>ROUND(AVERAGE(S9:S28),4)</f>
        <v>1.2410000000000001</v>
      </c>
      <c r="T29" s="36">
        <f>ROUND(AVERAGE(T9:T28),4)</f>
        <v>1.0862000000000001</v>
      </c>
      <c r="U29" s="175">
        <f>ROUND(AVERAGE(U9:U28),2)</f>
        <v>107.69</v>
      </c>
      <c r="V29" s="35">
        <f>AVERAGE(V9:V28)</f>
        <v>1174.1954999999998</v>
      </c>
      <c r="W29" s="35">
        <f>AVERAGE(W9:W28)</f>
        <v>1203.4314999999999</v>
      </c>
      <c r="X29" s="35">
        <f>AVERAGE(X9:X28)</f>
        <v>1341.5791577303546</v>
      </c>
      <c r="Y29" s="34">
        <f>AVERAGE(Y9:Y28)</f>
        <v>1.2418549999999997</v>
      </c>
    </row>
    <row r="30" spans="2:25" s="5" customFormat="1" x14ac:dyDescent="0.2">
      <c r="B30" s="33" t="s">
        <v>12</v>
      </c>
      <c r="C30" s="32">
        <f t="shared" ref="C30:Y30" si="6">MAX(C9:C28)</f>
        <v>1482.5</v>
      </c>
      <c r="D30" s="31">
        <f t="shared" si="6"/>
        <v>1482.5</v>
      </c>
      <c r="E30" s="30">
        <f t="shared" si="6"/>
        <v>1482.5</v>
      </c>
      <c r="F30" s="32">
        <f t="shared" si="6"/>
        <v>1520</v>
      </c>
      <c r="G30" s="31">
        <f t="shared" si="6"/>
        <v>1520</v>
      </c>
      <c r="H30" s="30">
        <f t="shared" si="6"/>
        <v>1520</v>
      </c>
      <c r="I30" s="32">
        <f t="shared" si="6"/>
        <v>1648</v>
      </c>
      <c r="J30" s="31">
        <f t="shared" si="6"/>
        <v>1648</v>
      </c>
      <c r="K30" s="30">
        <f t="shared" si="6"/>
        <v>1648</v>
      </c>
      <c r="L30" s="32">
        <f t="shared" si="6"/>
        <v>1736</v>
      </c>
      <c r="M30" s="31">
        <f t="shared" si="6"/>
        <v>1736</v>
      </c>
      <c r="N30" s="30">
        <f t="shared" si="6"/>
        <v>1736</v>
      </c>
      <c r="O30" s="32">
        <f t="shared" si="6"/>
        <v>1825</v>
      </c>
      <c r="P30" s="31">
        <f t="shared" si="6"/>
        <v>1825</v>
      </c>
      <c r="Q30" s="30">
        <f t="shared" si="6"/>
        <v>1825</v>
      </c>
      <c r="R30" s="29">
        <f t="shared" si="6"/>
        <v>1482.5</v>
      </c>
      <c r="S30" s="28">
        <f t="shared" si="6"/>
        <v>1.2562</v>
      </c>
      <c r="T30" s="27">
        <f t="shared" si="6"/>
        <v>1.0964</v>
      </c>
      <c r="U30" s="26">
        <f t="shared" si="6"/>
        <v>108.96</v>
      </c>
      <c r="V30" s="25">
        <f t="shared" si="6"/>
        <v>1193.5999999999999</v>
      </c>
      <c r="W30" s="25">
        <f t="shared" si="6"/>
        <v>1222.17</v>
      </c>
      <c r="X30" s="25">
        <f t="shared" si="6"/>
        <v>1368.5334819355437</v>
      </c>
      <c r="Y30" s="24">
        <f t="shared" si="6"/>
        <v>1.2571000000000001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1421.5</v>
      </c>
      <c r="D31" s="21">
        <f t="shared" si="7"/>
        <v>1421.5</v>
      </c>
      <c r="E31" s="20">
        <f t="shared" si="7"/>
        <v>1421.5</v>
      </c>
      <c r="F31" s="22">
        <f t="shared" si="7"/>
        <v>1459.5</v>
      </c>
      <c r="G31" s="21">
        <f t="shared" si="7"/>
        <v>1459.5</v>
      </c>
      <c r="H31" s="20">
        <f t="shared" si="7"/>
        <v>1459.5</v>
      </c>
      <c r="I31" s="22">
        <f t="shared" si="7"/>
        <v>1591.5</v>
      </c>
      <c r="J31" s="21">
        <f t="shared" si="7"/>
        <v>1591.5</v>
      </c>
      <c r="K31" s="20">
        <f t="shared" si="7"/>
        <v>1591.5</v>
      </c>
      <c r="L31" s="22">
        <f t="shared" si="7"/>
        <v>1681.5</v>
      </c>
      <c r="M31" s="21">
        <f t="shared" si="7"/>
        <v>1681.5</v>
      </c>
      <c r="N31" s="20">
        <f t="shared" si="7"/>
        <v>1681.5</v>
      </c>
      <c r="O31" s="22">
        <f t="shared" si="7"/>
        <v>1767.5</v>
      </c>
      <c r="P31" s="21">
        <f t="shared" si="7"/>
        <v>1767.5</v>
      </c>
      <c r="Q31" s="20">
        <f t="shared" si="7"/>
        <v>1767.5</v>
      </c>
      <c r="R31" s="19">
        <f t="shared" si="7"/>
        <v>1421.5</v>
      </c>
      <c r="S31" s="18">
        <f t="shared" si="7"/>
        <v>1.2290000000000001</v>
      </c>
      <c r="T31" s="17">
        <f t="shared" si="7"/>
        <v>1.0767</v>
      </c>
      <c r="U31" s="16">
        <f t="shared" si="7"/>
        <v>106.49</v>
      </c>
      <c r="V31" s="15">
        <f t="shared" si="7"/>
        <v>1150.17</v>
      </c>
      <c r="W31" s="15">
        <f t="shared" si="7"/>
        <v>1179.8699999999999</v>
      </c>
      <c r="X31" s="15">
        <f t="shared" si="7"/>
        <v>1307.9683474420317</v>
      </c>
      <c r="Y31" s="14">
        <f t="shared" si="7"/>
        <v>1.2301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27</v>
      </c>
    </row>
    <row r="6" spans="1:25" ht="13.5" thickBot="1" x14ac:dyDescent="0.25">
      <c r="B6" s="1">
        <v>43922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43922</v>
      </c>
      <c r="C9" s="46">
        <v>1843</v>
      </c>
      <c r="D9" s="45">
        <v>1843</v>
      </c>
      <c r="E9" s="44">
        <f t="shared" ref="E9:E28" si="0">AVERAGE(C9:D9)</f>
        <v>1843</v>
      </c>
      <c r="F9" s="46">
        <v>1853</v>
      </c>
      <c r="G9" s="45">
        <v>1853</v>
      </c>
      <c r="H9" s="44">
        <f t="shared" ref="H9:H28" si="1">AVERAGE(F9:G9)</f>
        <v>1853</v>
      </c>
      <c r="I9" s="46">
        <v>1905</v>
      </c>
      <c r="J9" s="45">
        <v>1905</v>
      </c>
      <c r="K9" s="44">
        <f t="shared" ref="K9:K28" si="2">AVERAGE(I9:J9)</f>
        <v>1905</v>
      </c>
      <c r="L9" s="46">
        <v>1940</v>
      </c>
      <c r="M9" s="45">
        <v>1940</v>
      </c>
      <c r="N9" s="44">
        <f t="shared" ref="N9:N28" si="3">AVERAGE(L9:M9)</f>
        <v>1940</v>
      </c>
      <c r="O9" s="46">
        <v>1948</v>
      </c>
      <c r="P9" s="45">
        <v>1948</v>
      </c>
      <c r="Q9" s="44">
        <f t="shared" ref="Q9:Q28" si="4">AVERAGE(O9:P9)</f>
        <v>1948</v>
      </c>
      <c r="R9" s="52">
        <v>1843</v>
      </c>
      <c r="S9" s="51">
        <v>1.2383</v>
      </c>
      <c r="T9" s="53">
        <v>1.0941000000000001</v>
      </c>
      <c r="U9" s="50">
        <v>107.52</v>
      </c>
      <c r="V9" s="43">
        <v>1488.33</v>
      </c>
      <c r="W9" s="43">
        <v>1494.48</v>
      </c>
      <c r="X9" s="49">
        <f t="shared" ref="X9:X28" si="5">R9/T9</f>
        <v>1684.4895347774425</v>
      </c>
      <c r="Y9" s="48">
        <v>1.2399</v>
      </c>
    </row>
    <row r="10" spans="1:25" x14ac:dyDescent="0.2">
      <c r="B10" s="47">
        <v>43923</v>
      </c>
      <c r="C10" s="46">
        <v>1845</v>
      </c>
      <c r="D10" s="45">
        <v>1845</v>
      </c>
      <c r="E10" s="44">
        <f t="shared" si="0"/>
        <v>1845</v>
      </c>
      <c r="F10" s="46">
        <v>1858.5</v>
      </c>
      <c r="G10" s="45">
        <v>1858.5</v>
      </c>
      <c r="H10" s="44">
        <f t="shared" si="1"/>
        <v>1858.5</v>
      </c>
      <c r="I10" s="46">
        <v>1910</v>
      </c>
      <c r="J10" s="45">
        <v>1910</v>
      </c>
      <c r="K10" s="44">
        <f t="shared" si="2"/>
        <v>1910</v>
      </c>
      <c r="L10" s="46">
        <v>1945</v>
      </c>
      <c r="M10" s="45">
        <v>1945</v>
      </c>
      <c r="N10" s="44">
        <f t="shared" si="3"/>
        <v>1945</v>
      </c>
      <c r="O10" s="46">
        <v>1953</v>
      </c>
      <c r="P10" s="45">
        <v>1953</v>
      </c>
      <c r="Q10" s="44">
        <f t="shared" si="4"/>
        <v>1953</v>
      </c>
      <c r="R10" s="52">
        <v>1845</v>
      </c>
      <c r="S10" s="51">
        <v>1.2428999999999999</v>
      </c>
      <c r="T10" s="51">
        <v>1.0913999999999999</v>
      </c>
      <c r="U10" s="50">
        <v>107.33</v>
      </c>
      <c r="V10" s="43">
        <v>1484.43</v>
      </c>
      <c r="W10" s="43">
        <v>1493.85</v>
      </c>
      <c r="X10" s="49">
        <f t="shared" si="5"/>
        <v>1690.4892798240792</v>
      </c>
      <c r="Y10" s="48">
        <v>1.2441</v>
      </c>
    </row>
    <row r="11" spans="1:25" x14ac:dyDescent="0.2">
      <c r="B11" s="47">
        <v>43924</v>
      </c>
      <c r="C11" s="46">
        <v>1862</v>
      </c>
      <c r="D11" s="45">
        <v>1862</v>
      </c>
      <c r="E11" s="44">
        <f t="shared" si="0"/>
        <v>1862</v>
      </c>
      <c r="F11" s="46">
        <v>1876</v>
      </c>
      <c r="G11" s="45">
        <v>1876</v>
      </c>
      <c r="H11" s="44">
        <f t="shared" si="1"/>
        <v>1876</v>
      </c>
      <c r="I11" s="46">
        <v>1929.5</v>
      </c>
      <c r="J11" s="45">
        <v>1929.5</v>
      </c>
      <c r="K11" s="44">
        <f t="shared" si="2"/>
        <v>1929.5</v>
      </c>
      <c r="L11" s="46">
        <v>1964.5</v>
      </c>
      <c r="M11" s="45">
        <v>1964.5</v>
      </c>
      <c r="N11" s="44">
        <f t="shared" si="3"/>
        <v>1964.5</v>
      </c>
      <c r="O11" s="46">
        <v>1972.5</v>
      </c>
      <c r="P11" s="45">
        <v>1972.5</v>
      </c>
      <c r="Q11" s="44">
        <f t="shared" si="4"/>
        <v>1972.5</v>
      </c>
      <c r="R11" s="52">
        <v>1862</v>
      </c>
      <c r="S11" s="51">
        <v>1.2290000000000001</v>
      </c>
      <c r="T11" s="51">
        <v>1.0789</v>
      </c>
      <c r="U11" s="50">
        <v>108.5</v>
      </c>
      <c r="V11" s="43">
        <v>1515.05</v>
      </c>
      <c r="W11" s="43">
        <v>1525.08</v>
      </c>
      <c r="X11" s="49">
        <f t="shared" si="5"/>
        <v>1725.8318657892298</v>
      </c>
      <c r="Y11" s="48">
        <v>1.2301</v>
      </c>
    </row>
    <row r="12" spans="1:25" x14ac:dyDescent="0.2">
      <c r="B12" s="47">
        <v>43927</v>
      </c>
      <c r="C12" s="46">
        <v>1854.5</v>
      </c>
      <c r="D12" s="45">
        <v>1854.5</v>
      </c>
      <c r="E12" s="44">
        <f t="shared" si="0"/>
        <v>1854.5</v>
      </c>
      <c r="F12" s="46">
        <v>1868.5</v>
      </c>
      <c r="G12" s="45">
        <v>1868.5</v>
      </c>
      <c r="H12" s="44">
        <f t="shared" si="1"/>
        <v>1868.5</v>
      </c>
      <c r="I12" s="46">
        <v>1918.5</v>
      </c>
      <c r="J12" s="45">
        <v>1918.5</v>
      </c>
      <c r="K12" s="44">
        <f t="shared" si="2"/>
        <v>1918.5</v>
      </c>
      <c r="L12" s="46">
        <v>1953.5</v>
      </c>
      <c r="M12" s="45">
        <v>1953.5</v>
      </c>
      <c r="N12" s="44">
        <f t="shared" si="3"/>
        <v>1953.5</v>
      </c>
      <c r="O12" s="46">
        <v>1961.5</v>
      </c>
      <c r="P12" s="45">
        <v>1961.5</v>
      </c>
      <c r="Q12" s="44">
        <f t="shared" si="4"/>
        <v>1961.5</v>
      </c>
      <c r="R12" s="52">
        <v>1854.5</v>
      </c>
      <c r="S12" s="51">
        <v>1.2313000000000001</v>
      </c>
      <c r="T12" s="51">
        <v>1.08</v>
      </c>
      <c r="U12" s="50">
        <v>108.93</v>
      </c>
      <c r="V12" s="43">
        <v>1506.13</v>
      </c>
      <c r="W12" s="43">
        <v>1516.27</v>
      </c>
      <c r="X12" s="49">
        <f t="shared" si="5"/>
        <v>1717.1296296296296</v>
      </c>
      <c r="Y12" s="48">
        <v>1.2323</v>
      </c>
    </row>
    <row r="13" spans="1:25" x14ac:dyDescent="0.2">
      <c r="B13" s="47">
        <v>43928</v>
      </c>
      <c r="C13" s="46">
        <v>1932</v>
      </c>
      <c r="D13" s="45">
        <v>1932</v>
      </c>
      <c r="E13" s="44">
        <f t="shared" si="0"/>
        <v>1932</v>
      </c>
      <c r="F13" s="46">
        <v>1940</v>
      </c>
      <c r="G13" s="45">
        <v>1940</v>
      </c>
      <c r="H13" s="44">
        <f t="shared" si="1"/>
        <v>1940</v>
      </c>
      <c r="I13" s="46">
        <v>1990.5</v>
      </c>
      <c r="J13" s="45">
        <v>1990.5</v>
      </c>
      <c r="K13" s="44">
        <f t="shared" si="2"/>
        <v>1990.5</v>
      </c>
      <c r="L13" s="46">
        <v>2025.5</v>
      </c>
      <c r="M13" s="45">
        <v>2025.5</v>
      </c>
      <c r="N13" s="44">
        <f t="shared" si="3"/>
        <v>2025.5</v>
      </c>
      <c r="O13" s="46">
        <v>2033.5</v>
      </c>
      <c r="P13" s="45">
        <v>2033.5</v>
      </c>
      <c r="Q13" s="44">
        <f t="shared" si="4"/>
        <v>2033.5</v>
      </c>
      <c r="R13" s="52">
        <v>1932</v>
      </c>
      <c r="S13" s="51">
        <v>1.2347999999999999</v>
      </c>
      <c r="T13" s="51">
        <v>1.0876999999999999</v>
      </c>
      <c r="U13" s="50">
        <v>108.96</v>
      </c>
      <c r="V13" s="43">
        <v>1564.63</v>
      </c>
      <c r="W13" s="43">
        <v>1569.58</v>
      </c>
      <c r="X13" s="49">
        <f t="shared" si="5"/>
        <v>1776.2250620575528</v>
      </c>
      <c r="Y13" s="48">
        <v>1.236</v>
      </c>
    </row>
    <row r="14" spans="1:25" x14ac:dyDescent="0.2">
      <c r="B14" s="47">
        <v>43929</v>
      </c>
      <c r="C14" s="46">
        <v>1890</v>
      </c>
      <c r="D14" s="45">
        <v>1890</v>
      </c>
      <c r="E14" s="44">
        <f t="shared" si="0"/>
        <v>1890</v>
      </c>
      <c r="F14" s="46">
        <v>1904</v>
      </c>
      <c r="G14" s="45">
        <v>1904</v>
      </c>
      <c r="H14" s="44">
        <f t="shared" si="1"/>
        <v>1904</v>
      </c>
      <c r="I14" s="46">
        <v>1956</v>
      </c>
      <c r="J14" s="45">
        <v>1956</v>
      </c>
      <c r="K14" s="44">
        <f t="shared" si="2"/>
        <v>1956</v>
      </c>
      <c r="L14" s="46">
        <v>1991</v>
      </c>
      <c r="M14" s="45">
        <v>1991</v>
      </c>
      <c r="N14" s="44">
        <f t="shared" si="3"/>
        <v>1991</v>
      </c>
      <c r="O14" s="46">
        <v>1999</v>
      </c>
      <c r="P14" s="45">
        <v>1999</v>
      </c>
      <c r="Q14" s="44">
        <f t="shared" si="4"/>
        <v>1999</v>
      </c>
      <c r="R14" s="52">
        <v>1890</v>
      </c>
      <c r="S14" s="51">
        <v>1.2359</v>
      </c>
      <c r="T14" s="51">
        <v>1.0868</v>
      </c>
      <c r="U14" s="50">
        <v>108.91</v>
      </c>
      <c r="V14" s="43">
        <v>1529.25</v>
      </c>
      <c r="W14" s="43">
        <v>1539.21</v>
      </c>
      <c r="X14" s="49">
        <f t="shared" si="5"/>
        <v>1739.0504232609496</v>
      </c>
      <c r="Y14" s="48">
        <v>1.2370000000000001</v>
      </c>
    </row>
    <row r="15" spans="1:25" x14ac:dyDescent="0.2">
      <c r="B15" s="47">
        <v>43930</v>
      </c>
      <c r="C15" s="46">
        <v>1884</v>
      </c>
      <c r="D15" s="45">
        <v>1884</v>
      </c>
      <c r="E15" s="44">
        <f t="shared" si="0"/>
        <v>1884</v>
      </c>
      <c r="F15" s="46">
        <v>1898.5</v>
      </c>
      <c r="G15" s="45">
        <v>1898.5</v>
      </c>
      <c r="H15" s="44">
        <f t="shared" si="1"/>
        <v>1898.5</v>
      </c>
      <c r="I15" s="46">
        <v>1953.5</v>
      </c>
      <c r="J15" s="45">
        <v>1953.5</v>
      </c>
      <c r="K15" s="44">
        <f t="shared" si="2"/>
        <v>1953.5</v>
      </c>
      <c r="L15" s="46">
        <v>1988.5</v>
      </c>
      <c r="M15" s="45">
        <v>1988.5</v>
      </c>
      <c r="N15" s="44">
        <f t="shared" si="3"/>
        <v>1988.5</v>
      </c>
      <c r="O15" s="46">
        <v>1996.5</v>
      </c>
      <c r="P15" s="45">
        <v>1996.5</v>
      </c>
      <c r="Q15" s="44">
        <f t="shared" si="4"/>
        <v>1996.5</v>
      </c>
      <c r="R15" s="52">
        <v>1884</v>
      </c>
      <c r="S15" s="51">
        <v>1.2414000000000001</v>
      </c>
      <c r="T15" s="51">
        <v>1.0858000000000001</v>
      </c>
      <c r="U15" s="50">
        <v>108.89</v>
      </c>
      <c r="V15" s="43">
        <v>1517.64</v>
      </c>
      <c r="W15" s="43">
        <v>1528.09</v>
      </c>
      <c r="X15" s="49">
        <f t="shared" si="5"/>
        <v>1735.1261742494012</v>
      </c>
      <c r="Y15" s="48">
        <v>1.2423999999999999</v>
      </c>
    </row>
    <row r="16" spans="1:25" x14ac:dyDescent="0.2">
      <c r="B16" s="47">
        <v>43935</v>
      </c>
      <c r="C16" s="46">
        <v>1906</v>
      </c>
      <c r="D16" s="45">
        <v>1906</v>
      </c>
      <c r="E16" s="44">
        <f t="shared" si="0"/>
        <v>1906</v>
      </c>
      <c r="F16" s="46">
        <v>1920.5</v>
      </c>
      <c r="G16" s="45">
        <v>1920.5</v>
      </c>
      <c r="H16" s="44">
        <f t="shared" si="1"/>
        <v>1920.5</v>
      </c>
      <c r="I16" s="46">
        <v>1975.5</v>
      </c>
      <c r="J16" s="45">
        <v>1975.5</v>
      </c>
      <c r="K16" s="44">
        <f t="shared" si="2"/>
        <v>1975.5</v>
      </c>
      <c r="L16" s="46">
        <v>2010.5</v>
      </c>
      <c r="M16" s="45">
        <v>2010.5</v>
      </c>
      <c r="N16" s="44">
        <f t="shared" si="3"/>
        <v>2010.5</v>
      </c>
      <c r="O16" s="46">
        <v>2018.5</v>
      </c>
      <c r="P16" s="45">
        <v>2018.5</v>
      </c>
      <c r="Q16" s="44">
        <f t="shared" si="4"/>
        <v>2018.5</v>
      </c>
      <c r="R16" s="52">
        <v>1906</v>
      </c>
      <c r="S16" s="51">
        <v>1.2562</v>
      </c>
      <c r="T16" s="51">
        <v>1.0964</v>
      </c>
      <c r="U16" s="50">
        <v>107.32</v>
      </c>
      <c r="V16" s="43">
        <v>1517.27</v>
      </c>
      <c r="W16" s="43">
        <v>1527.72</v>
      </c>
      <c r="X16" s="49">
        <f t="shared" si="5"/>
        <v>1738.4166362641372</v>
      </c>
      <c r="Y16" s="48">
        <v>1.2571000000000001</v>
      </c>
    </row>
    <row r="17" spans="2:25" x14ac:dyDescent="0.2">
      <c r="B17" s="47">
        <v>43936</v>
      </c>
      <c r="C17" s="46">
        <v>1908.5</v>
      </c>
      <c r="D17" s="45">
        <v>1908.5</v>
      </c>
      <c r="E17" s="44">
        <f t="shared" si="0"/>
        <v>1908.5</v>
      </c>
      <c r="F17" s="46">
        <v>1922</v>
      </c>
      <c r="G17" s="45">
        <v>1922</v>
      </c>
      <c r="H17" s="44">
        <f t="shared" si="1"/>
        <v>1922</v>
      </c>
      <c r="I17" s="46">
        <v>1979.5</v>
      </c>
      <c r="J17" s="45">
        <v>1979.5</v>
      </c>
      <c r="K17" s="44">
        <f t="shared" si="2"/>
        <v>1979.5</v>
      </c>
      <c r="L17" s="46">
        <v>2014.5</v>
      </c>
      <c r="M17" s="45">
        <v>2014.5</v>
      </c>
      <c r="N17" s="44">
        <f t="shared" si="3"/>
        <v>2014.5</v>
      </c>
      <c r="O17" s="46">
        <v>2022.5</v>
      </c>
      <c r="P17" s="45">
        <v>2022.5</v>
      </c>
      <c r="Q17" s="44">
        <f t="shared" si="4"/>
        <v>2022.5</v>
      </c>
      <c r="R17" s="52">
        <v>1908.5</v>
      </c>
      <c r="S17" s="51">
        <v>1.2486999999999999</v>
      </c>
      <c r="T17" s="51">
        <v>1.0912999999999999</v>
      </c>
      <c r="U17" s="50">
        <v>107.38</v>
      </c>
      <c r="V17" s="43">
        <v>1528.39</v>
      </c>
      <c r="W17" s="43">
        <v>1538.34</v>
      </c>
      <c r="X17" s="49">
        <f t="shared" si="5"/>
        <v>1748.8316686520664</v>
      </c>
      <c r="Y17" s="48">
        <v>1.2494000000000001</v>
      </c>
    </row>
    <row r="18" spans="2:25" x14ac:dyDescent="0.2">
      <c r="B18" s="47">
        <v>43937</v>
      </c>
      <c r="C18" s="46">
        <v>1923.5</v>
      </c>
      <c r="D18" s="45">
        <v>1923.5</v>
      </c>
      <c r="E18" s="44">
        <f t="shared" si="0"/>
        <v>1923.5</v>
      </c>
      <c r="F18" s="46">
        <v>1936</v>
      </c>
      <c r="G18" s="45">
        <v>1936</v>
      </c>
      <c r="H18" s="44">
        <f t="shared" si="1"/>
        <v>1936</v>
      </c>
      <c r="I18" s="46">
        <v>1990.5</v>
      </c>
      <c r="J18" s="45">
        <v>1990.5</v>
      </c>
      <c r="K18" s="44">
        <f t="shared" si="2"/>
        <v>1990.5</v>
      </c>
      <c r="L18" s="46">
        <v>2025.5</v>
      </c>
      <c r="M18" s="45">
        <v>2025.5</v>
      </c>
      <c r="N18" s="44">
        <f t="shared" si="3"/>
        <v>2025.5</v>
      </c>
      <c r="O18" s="46">
        <v>2033.5</v>
      </c>
      <c r="P18" s="45">
        <v>2033.5</v>
      </c>
      <c r="Q18" s="44">
        <f t="shared" si="4"/>
        <v>2033.5</v>
      </c>
      <c r="R18" s="52">
        <v>1923.5</v>
      </c>
      <c r="S18" s="51">
        <v>1.2483</v>
      </c>
      <c r="T18" s="51">
        <v>1.0882000000000001</v>
      </c>
      <c r="U18" s="50">
        <v>107.69</v>
      </c>
      <c r="V18" s="43">
        <v>1540.9</v>
      </c>
      <c r="W18" s="43">
        <v>1549.92</v>
      </c>
      <c r="X18" s="49">
        <f t="shared" si="5"/>
        <v>1767.5978680389633</v>
      </c>
      <c r="Y18" s="48">
        <v>1.2491000000000001</v>
      </c>
    </row>
    <row r="19" spans="2:25" x14ac:dyDescent="0.2">
      <c r="B19" s="47">
        <v>43938</v>
      </c>
      <c r="C19" s="46">
        <v>1933.5</v>
      </c>
      <c r="D19" s="45">
        <v>1933.5</v>
      </c>
      <c r="E19" s="44">
        <f t="shared" si="0"/>
        <v>1933.5</v>
      </c>
      <c r="F19" s="46">
        <v>1946.5</v>
      </c>
      <c r="G19" s="45">
        <v>1946.5</v>
      </c>
      <c r="H19" s="44">
        <f t="shared" si="1"/>
        <v>1946.5</v>
      </c>
      <c r="I19" s="46">
        <v>2000.5</v>
      </c>
      <c r="J19" s="45">
        <v>2000.5</v>
      </c>
      <c r="K19" s="44">
        <f t="shared" si="2"/>
        <v>2000.5</v>
      </c>
      <c r="L19" s="46">
        <v>2035.5</v>
      </c>
      <c r="M19" s="45">
        <v>2035.5</v>
      </c>
      <c r="N19" s="44">
        <f t="shared" si="3"/>
        <v>2035.5</v>
      </c>
      <c r="O19" s="46">
        <v>2043.5</v>
      </c>
      <c r="P19" s="45">
        <v>2043.5</v>
      </c>
      <c r="Q19" s="44">
        <f t="shared" si="4"/>
        <v>2043.5</v>
      </c>
      <c r="R19" s="52">
        <v>1933.5</v>
      </c>
      <c r="S19" s="51">
        <v>1.2479</v>
      </c>
      <c r="T19" s="51">
        <v>1.0848</v>
      </c>
      <c r="U19" s="50">
        <v>107.71</v>
      </c>
      <c r="V19" s="43">
        <v>1549.4</v>
      </c>
      <c r="W19" s="43">
        <v>1558.82</v>
      </c>
      <c r="X19" s="49">
        <f t="shared" si="5"/>
        <v>1782.3561946902655</v>
      </c>
      <c r="Y19" s="48">
        <v>1.2486999999999999</v>
      </c>
    </row>
    <row r="20" spans="2:25" x14ac:dyDescent="0.2">
      <c r="B20" s="47">
        <v>43941</v>
      </c>
      <c r="C20" s="46">
        <v>1940.5</v>
      </c>
      <c r="D20" s="45">
        <v>1940.5</v>
      </c>
      <c r="E20" s="44">
        <f t="shared" si="0"/>
        <v>1940.5</v>
      </c>
      <c r="F20" s="46">
        <v>1951.5</v>
      </c>
      <c r="G20" s="45">
        <v>1951.5</v>
      </c>
      <c r="H20" s="44">
        <f t="shared" si="1"/>
        <v>1951.5</v>
      </c>
      <c r="I20" s="46">
        <v>2004.5</v>
      </c>
      <c r="J20" s="45">
        <v>2004.5</v>
      </c>
      <c r="K20" s="44">
        <f t="shared" si="2"/>
        <v>2004.5</v>
      </c>
      <c r="L20" s="46">
        <v>2040.5</v>
      </c>
      <c r="M20" s="45">
        <v>2040.5</v>
      </c>
      <c r="N20" s="44">
        <f t="shared" si="3"/>
        <v>2040.5</v>
      </c>
      <c r="O20" s="46">
        <v>2051.5</v>
      </c>
      <c r="P20" s="45">
        <v>2051.5</v>
      </c>
      <c r="Q20" s="44">
        <f t="shared" si="4"/>
        <v>2051.5</v>
      </c>
      <c r="R20" s="52">
        <v>1940.5</v>
      </c>
      <c r="S20" s="51">
        <v>1.244</v>
      </c>
      <c r="T20" s="51">
        <v>1.0857000000000001</v>
      </c>
      <c r="U20" s="50">
        <v>107.79</v>
      </c>
      <c r="V20" s="43">
        <v>1559.89</v>
      </c>
      <c r="W20" s="43">
        <v>1567.85</v>
      </c>
      <c r="X20" s="49">
        <f t="shared" si="5"/>
        <v>1787.3261490282764</v>
      </c>
      <c r="Y20" s="48">
        <v>1.2446999999999999</v>
      </c>
    </row>
    <row r="21" spans="2:25" x14ac:dyDescent="0.2">
      <c r="B21" s="47">
        <v>43942</v>
      </c>
      <c r="C21" s="46">
        <v>1876</v>
      </c>
      <c r="D21" s="45">
        <v>1876</v>
      </c>
      <c r="E21" s="44">
        <f t="shared" si="0"/>
        <v>1876</v>
      </c>
      <c r="F21" s="46">
        <v>1887</v>
      </c>
      <c r="G21" s="45">
        <v>1887</v>
      </c>
      <c r="H21" s="44">
        <f t="shared" si="1"/>
        <v>1887</v>
      </c>
      <c r="I21" s="46">
        <v>1941.5</v>
      </c>
      <c r="J21" s="45">
        <v>1941.5</v>
      </c>
      <c r="K21" s="44">
        <f t="shared" si="2"/>
        <v>1941.5</v>
      </c>
      <c r="L21" s="46">
        <v>1974</v>
      </c>
      <c r="M21" s="45">
        <v>1974</v>
      </c>
      <c r="N21" s="44">
        <f t="shared" si="3"/>
        <v>1974</v>
      </c>
      <c r="O21" s="46">
        <v>1982</v>
      </c>
      <c r="P21" s="45">
        <v>1982</v>
      </c>
      <c r="Q21" s="44">
        <f t="shared" si="4"/>
        <v>1982</v>
      </c>
      <c r="R21" s="52">
        <v>1876</v>
      </c>
      <c r="S21" s="51">
        <v>1.23</v>
      </c>
      <c r="T21" s="51">
        <v>1.0831999999999999</v>
      </c>
      <c r="U21" s="50">
        <v>107.42</v>
      </c>
      <c r="V21" s="43">
        <v>1525.2</v>
      </c>
      <c r="W21" s="43">
        <v>1533.15</v>
      </c>
      <c r="X21" s="49">
        <f t="shared" si="5"/>
        <v>1731.9054652880357</v>
      </c>
      <c r="Y21" s="48">
        <v>1.2307999999999999</v>
      </c>
    </row>
    <row r="22" spans="2:25" x14ac:dyDescent="0.2">
      <c r="B22" s="47">
        <v>43943</v>
      </c>
      <c r="C22" s="46">
        <v>1898</v>
      </c>
      <c r="D22" s="45">
        <v>1898</v>
      </c>
      <c r="E22" s="44">
        <f t="shared" si="0"/>
        <v>1898</v>
      </c>
      <c r="F22" s="46">
        <v>1913</v>
      </c>
      <c r="G22" s="45">
        <v>1913</v>
      </c>
      <c r="H22" s="44">
        <f t="shared" si="1"/>
        <v>1913</v>
      </c>
      <c r="I22" s="46">
        <v>1969</v>
      </c>
      <c r="J22" s="45">
        <v>1969</v>
      </c>
      <c r="K22" s="44">
        <f t="shared" si="2"/>
        <v>1969</v>
      </c>
      <c r="L22" s="46">
        <v>2001.5</v>
      </c>
      <c r="M22" s="45">
        <v>2001.5</v>
      </c>
      <c r="N22" s="44">
        <f t="shared" si="3"/>
        <v>2001.5</v>
      </c>
      <c r="O22" s="46">
        <v>2009.5</v>
      </c>
      <c r="P22" s="45">
        <v>2009.5</v>
      </c>
      <c r="Q22" s="44">
        <f t="shared" si="4"/>
        <v>2009.5</v>
      </c>
      <c r="R22" s="52">
        <v>1898</v>
      </c>
      <c r="S22" s="51">
        <v>1.2372000000000001</v>
      </c>
      <c r="T22" s="51">
        <v>1.0876999999999999</v>
      </c>
      <c r="U22" s="50">
        <v>107.63</v>
      </c>
      <c r="V22" s="43">
        <v>1534.11</v>
      </c>
      <c r="W22" s="43">
        <v>1545.36</v>
      </c>
      <c r="X22" s="49">
        <f t="shared" si="5"/>
        <v>1744.9664429530203</v>
      </c>
      <c r="Y22" s="48">
        <v>1.2379</v>
      </c>
    </row>
    <row r="23" spans="2:25" x14ac:dyDescent="0.2">
      <c r="B23" s="47">
        <v>43944</v>
      </c>
      <c r="C23" s="46">
        <v>1855</v>
      </c>
      <c r="D23" s="45">
        <v>1855</v>
      </c>
      <c r="E23" s="44">
        <f t="shared" si="0"/>
        <v>1855</v>
      </c>
      <c r="F23" s="46">
        <v>1868</v>
      </c>
      <c r="G23" s="45">
        <v>1868</v>
      </c>
      <c r="H23" s="44">
        <f t="shared" si="1"/>
        <v>1868</v>
      </c>
      <c r="I23" s="46">
        <v>1928.5</v>
      </c>
      <c r="J23" s="45">
        <v>1928.5</v>
      </c>
      <c r="K23" s="44">
        <f t="shared" si="2"/>
        <v>1928.5</v>
      </c>
      <c r="L23" s="46">
        <v>1961</v>
      </c>
      <c r="M23" s="45">
        <v>1961</v>
      </c>
      <c r="N23" s="44">
        <f t="shared" si="3"/>
        <v>1961</v>
      </c>
      <c r="O23" s="46">
        <v>1969</v>
      </c>
      <c r="P23" s="45">
        <v>1969</v>
      </c>
      <c r="Q23" s="44">
        <f t="shared" si="4"/>
        <v>1969</v>
      </c>
      <c r="R23" s="52">
        <v>1855</v>
      </c>
      <c r="S23" s="51">
        <v>1.2344999999999999</v>
      </c>
      <c r="T23" s="51">
        <v>1.0767</v>
      </c>
      <c r="U23" s="50">
        <v>107.54</v>
      </c>
      <c r="V23" s="43">
        <v>1502.63</v>
      </c>
      <c r="W23" s="43">
        <v>1512.43</v>
      </c>
      <c r="X23" s="49">
        <f t="shared" si="5"/>
        <v>1722.8568774960527</v>
      </c>
      <c r="Y23" s="48">
        <v>1.2351000000000001</v>
      </c>
    </row>
    <row r="24" spans="2:25" x14ac:dyDescent="0.2">
      <c r="B24" s="47">
        <v>43945</v>
      </c>
      <c r="C24" s="46">
        <v>1864</v>
      </c>
      <c r="D24" s="45">
        <v>1864</v>
      </c>
      <c r="E24" s="44">
        <f t="shared" si="0"/>
        <v>1864</v>
      </c>
      <c r="F24" s="46">
        <v>1874</v>
      </c>
      <c r="G24" s="45">
        <v>1874</v>
      </c>
      <c r="H24" s="44">
        <f t="shared" si="1"/>
        <v>1874</v>
      </c>
      <c r="I24" s="46">
        <v>1935.5</v>
      </c>
      <c r="J24" s="45">
        <v>1935.5</v>
      </c>
      <c r="K24" s="44">
        <f t="shared" si="2"/>
        <v>1935.5</v>
      </c>
      <c r="L24" s="46">
        <v>1972.5</v>
      </c>
      <c r="M24" s="45">
        <v>1972.5</v>
      </c>
      <c r="N24" s="44">
        <f t="shared" si="3"/>
        <v>1972.5</v>
      </c>
      <c r="O24" s="46">
        <v>1980.5</v>
      </c>
      <c r="P24" s="45">
        <v>1980.5</v>
      </c>
      <c r="Q24" s="44">
        <f t="shared" si="4"/>
        <v>1980.5</v>
      </c>
      <c r="R24" s="52">
        <v>1864</v>
      </c>
      <c r="S24" s="51">
        <v>1.2349000000000001</v>
      </c>
      <c r="T24" s="51">
        <v>1.0793999999999999</v>
      </c>
      <c r="U24" s="50">
        <v>107.6</v>
      </c>
      <c r="V24" s="43">
        <v>1509.43</v>
      </c>
      <c r="W24" s="43">
        <v>1516.79</v>
      </c>
      <c r="X24" s="49">
        <f t="shared" si="5"/>
        <v>1726.8853066518438</v>
      </c>
      <c r="Y24" s="48">
        <v>1.2355</v>
      </c>
    </row>
    <row r="25" spans="2:25" x14ac:dyDescent="0.2">
      <c r="B25" s="47">
        <v>43948</v>
      </c>
      <c r="C25" s="46">
        <v>1891.5</v>
      </c>
      <c r="D25" s="45">
        <v>1891.5</v>
      </c>
      <c r="E25" s="44">
        <f t="shared" si="0"/>
        <v>1891.5</v>
      </c>
      <c r="F25" s="46">
        <v>1906.5</v>
      </c>
      <c r="G25" s="45">
        <v>1906.5</v>
      </c>
      <c r="H25" s="44">
        <f t="shared" si="1"/>
        <v>1906.5</v>
      </c>
      <c r="I25" s="46">
        <v>1966</v>
      </c>
      <c r="J25" s="45">
        <v>1966</v>
      </c>
      <c r="K25" s="44">
        <f t="shared" si="2"/>
        <v>1966</v>
      </c>
      <c r="L25" s="46">
        <v>2003</v>
      </c>
      <c r="M25" s="45">
        <v>2003</v>
      </c>
      <c r="N25" s="44">
        <f t="shared" si="3"/>
        <v>2003</v>
      </c>
      <c r="O25" s="46">
        <v>2011</v>
      </c>
      <c r="P25" s="45">
        <v>2011</v>
      </c>
      <c r="Q25" s="44">
        <f t="shared" si="4"/>
        <v>2011</v>
      </c>
      <c r="R25" s="52">
        <v>1891.5</v>
      </c>
      <c r="S25" s="51">
        <v>1.2438</v>
      </c>
      <c r="T25" s="51">
        <v>1.0854999999999999</v>
      </c>
      <c r="U25" s="50">
        <v>107.09</v>
      </c>
      <c r="V25" s="43">
        <v>1520.74</v>
      </c>
      <c r="W25" s="43">
        <v>1531.94</v>
      </c>
      <c r="X25" s="49">
        <f t="shared" si="5"/>
        <v>1742.5149700598804</v>
      </c>
      <c r="Y25" s="48">
        <v>1.2444999999999999</v>
      </c>
    </row>
    <row r="26" spans="2:25" x14ac:dyDescent="0.2">
      <c r="B26" s="47">
        <v>43949</v>
      </c>
      <c r="C26" s="46">
        <v>1915</v>
      </c>
      <c r="D26" s="45">
        <v>1915</v>
      </c>
      <c r="E26" s="44">
        <f t="shared" si="0"/>
        <v>1915</v>
      </c>
      <c r="F26" s="46">
        <v>1925</v>
      </c>
      <c r="G26" s="45">
        <v>1925</v>
      </c>
      <c r="H26" s="44">
        <f t="shared" si="1"/>
        <v>1925</v>
      </c>
      <c r="I26" s="46">
        <v>1980</v>
      </c>
      <c r="J26" s="45">
        <v>1980</v>
      </c>
      <c r="K26" s="44">
        <f t="shared" si="2"/>
        <v>1980</v>
      </c>
      <c r="L26" s="46">
        <v>2017</v>
      </c>
      <c r="M26" s="45">
        <v>2017</v>
      </c>
      <c r="N26" s="44">
        <f t="shared" si="3"/>
        <v>2017</v>
      </c>
      <c r="O26" s="46">
        <v>2025</v>
      </c>
      <c r="P26" s="45">
        <v>2025</v>
      </c>
      <c r="Q26" s="44">
        <f t="shared" si="4"/>
        <v>2025</v>
      </c>
      <c r="R26" s="52">
        <v>1915</v>
      </c>
      <c r="S26" s="51">
        <v>1.2496</v>
      </c>
      <c r="T26" s="51">
        <v>1.0886</v>
      </c>
      <c r="U26" s="50">
        <v>106.66</v>
      </c>
      <c r="V26" s="43">
        <v>1532.49</v>
      </c>
      <c r="W26" s="43">
        <v>1539.63</v>
      </c>
      <c r="X26" s="49">
        <f t="shared" si="5"/>
        <v>1759.1401800477677</v>
      </c>
      <c r="Y26" s="48">
        <v>1.2503</v>
      </c>
    </row>
    <row r="27" spans="2:25" x14ac:dyDescent="0.2">
      <c r="B27" s="47">
        <v>43950</v>
      </c>
      <c r="C27" s="46">
        <v>1930</v>
      </c>
      <c r="D27" s="45">
        <v>1930</v>
      </c>
      <c r="E27" s="44">
        <f t="shared" si="0"/>
        <v>1930</v>
      </c>
      <c r="F27" s="46">
        <v>1939</v>
      </c>
      <c r="G27" s="45">
        <v>1939</v>
      </c>
      <c r="H27" s="44">
        <f t="shared" si="1"/>
        <v>1939</v>
      </c>
      <c r="I27" s="46">
        <v>1992.5</v>
      </c>
      <c r="J27" s="45">
        <v>1992.5</v>
      </c>
      <c r="K27" s="44">
        <f t="shared" si="2"/>
        <v>1992.5</v>
      </c>
      <c r="L27" s="46">
        <v>2027.5</v>
      </c>
      <c r="M27" s="45">
        <v>2027.5</v>
      </c>
      <c r="N27" s="44">
        <f t="shared" si="3"/>
        <v>2027.5</v>
      </c>
      <c r="O27" s="46">
        <v>2035.5</v>
      </c>
      <c r="P27" s="45">
        <v>2035.5</v>
      </c>
      <c r="Q27" s="44">
        <f t="shared" si="4"/>
        <v>2035.5</v>
      </c>
      <c r="R27" s="52">
        <v>1930</v>
      </c>
      <c r="S27" s="51">
        <v>1.2396</v>
      </c>
      <c r="T27" s="51">
        <v>1.0843</v>
      </c>
      <c r="U27" s="50">
        <v>106.49</v>
      </c>
      <c r="V27" s="43">
        <v>1556.95</v>
      </c>
      <c r="W27" s="43">
        <v>1563.46</v>
      </c>
      <c r="X27" s="49">
        <f t="shared" si="5"/>
        <v>1779.9501982846075</v>
      </c>
      <c r="Y27" s="48">
        <v>1.2402</v>
      </c>
    </row>
    <row r="28" spans="2:25" x14ac:dyDescent="0.2">
      <c r="B28" s="47">
        <v>43951</v>
      </c>
      <c r="C28" s="46">
        <v>1929.5</v>
      </c>
      <c r="D28" s="45">
        <v>1929.5</v>
      </c>
      <c r="E28" s="44">
        <f t="shared" si="0"/>
        <v>1929.5</v>
      </c>
      <c r="F28" s="46">
        <v>1936</v>
      </c>
      <c r="G28" s="45">
        <v>1936</v>
      </c>
      <c r="H28" s="44">
        <f t="shared" si="1"/>
        <v>1936</v>
      </c>
      <c r="I28" s="46">
        <v>1990</v>
      </c>
      <c r="J28" s="45">
        <v>1990</v>
      </c>
      <c r="K28" s="44">
        <f t="shared" si="2"/>
        <v>1990</v>
      </c>
      <c r="L28" s="46">
        <v>2026</v>
      </c>
      <c r="M28" s="45">
        <v>2026</v>
      </c>
      <c r="N28" s="44">
        <f t="shared" si="3"/>
        <v>2026</v>
      </c>
      <c r="O28" s="46">
        <v>2034</v>
      </c>
      <c r="P28" s="45">
        <v>2034</v>
      </c>
      <c r="Q28" s="44">
        <f t="shared" si="4"/>
        <v>2034</v>
      </c>
      <c r="R28" s="52">
        <v>1929.5</v>
      </c>
      <c r="S28" s="51">
        <v>1.2515000000000001</v>
      </c>
      <c r="T28" s="51">
        <v>1.0868</v>
      </c>
      <c r="U28" s="50">
        <v>106.53</v>
      </c>
      <c r="V28" s="43">
        <v>1541.75</v>
      </c>
      <c r="W28" s="43">
        <v>1546.33</v>
      </c>
      <c r="X28" s="49">
        <f t="shared" si="5"/>
        <v>1775.3956569746044</v>
      </c>
      <c r="Y28" s="48">
        <v>1.252</v>
      </c>
    </row>
    <row r="29" spans="2:25" s="10" customFormat="1" x14ac:dyDescent="0.2">
      <c r="B29" s="42" t="s">
        <v>11</v>
      </c>
      <c r="C29" s="41">
        <f>ROUND(AVERAGE(C9:C28),2)</f>
        <v>1894.08</v>
      </c>
      <c r="D29" s="40">
        <f>ROUND(AVERAGE(D9:D28),2)</f>
        <v>1894.08</v>
      </c>
      <c r="E29" s="39">
        <f>ROUND(AVERAGE(C29:D29),2)</f>
        <v>1894.08</v>
      </c>
      <c r="F29" s="41">
        <f>ROUND(AVERAGE(F9:F28),2)</f>
        <v>1906.18</v>
      </c>
      <c r="G29" s="40">
        <f>ROUND(AVERAGE(G9:G28),2)</f>
        <v>1906.18</v>
      </c>
      <c r="H29" s="39">
        <f>ROUND(AVERAGE(F29:G29),2)</f>
        <v>1906.18</v>
      </c>
      <c r="I29" s="41">
        <f>ROUND(AVERAGE(I9:I28),2)</f>
        <v>1960.83</v>
      </c>
      <c r="J29" s="40">
        <f>ROUND(AVERAGE(J9:J28),2)</f>
        <v>1960.83</v>
      </c>
      <c r="K29" s="39">
        <f>ROUND(AVERAGE(I29:J29),2)</f>
        <v>1960.83</v>
      </c>
      <c r="L29" s="41">
        <f>ROUND(AVERAGE(L9:L28),2)</f>
        <v>1995.85</v>
      </c>
      <c r="M29" s="40">
        <f>ROUND(AVERAGE(M9:M28),2)</f>
        <v>1995.85</v>
      </c>
      <c r="N29" s="39">
        <f>ROUND(AVERAGE(L29:M29),2)</f>
        <v>1995.85</v>
      </c>
      <c r="O29" s="41">
        <f>ROUND(AVERAGE(O9:O28),2)</f>
        <v>2004</v>
      </c>
      <c r="P29" s="40">
        <f>ROUND(AVERAGE(P9:P28),2)</f>
        <v>2004</v>
      </c>
      <c r="Q29" s="39">
        <f>ROUND(AVERAGE(O29:P29),2)</f>
        <v>2004</v>
      </c>
      <c r="R29" s="38">
        <f>ROUND(AVERAGE(R9:R28),2)</f>
        <v>1894.08</v>
      </c>
      <c r="S29" s="37">
        <f>ROUND(AVERAGE(S9:S28),4)</f>
        <v>1.2410000000000001</v>
      </c>
      <c r="T29" s="36">
        <f>ROUND(AVERAGE(T9:T28),4)</f>
        <v>1.0862000000000001</v>
      </c>
      <c r="U29" s="175">
        <f>ROUND(AVERAGE(U9:U28),2)</f>
        <v>107.69</v>
      </c>
      <c r="V29" s="35">
        <f>AVERAGE(V9:V28)</f>
        <v>1526.2305000000001</v>
      </c>
      <c r="W29" s="35">
        <f>AVERAGE(W9:W28)</f>
        <v>1534.9150000000002</v>
      </c>
      <c r="X29" s="35">
        <f>AVERAGE(X9:X28)</f>
        <v>1743.8242792008903</v>
      </c>
      <c r="Y29" s="34">
        <f>AVERAGE(Y9:Y28)</f>
        <v>1.2418549999999997</v>
      </c>
    </row>
    <row r="30" spans="2:25" s="5" customFormat="1" x14ac:dyDescent="0.2">
      <c r="B30" s="33" t="s">
        <v>12</v>
      </c>
      <c r="C30" s="32">
        <f t="shared" ref="C30:Y30" si="6">MAX(C9:C28)</f>
        <v>1940.5</v>
      </c>
      <c r="D30" s="31">
        <f t="shared" si="6"/>
        <v>1940.5</v>
      </c>
      <c r="E30" s="30">
        <f t="shared" si="6"/>
        <v>1940.5</v>
      </c>
      <c r="F30" s="32">
        <f t="shared" si="6"/>
        <v>1951.5</v>
      </c>
      <c r="G30" s="31">
        <f t="shared" si="6"/>
        <v>1951.5</v>
      </c>
      <c r="H30" s="30">
        <f t="shared" si="6"/>
        <v>1951.5</v>
      </c>
      <c r="I30" s="32">
        <f t="shared" si="6"/>
        <v>2004.5</v>
      </c>
      <c r="J30" s="31">
        <f t="shared" si="6"/>
        <v>2004.5</v>
      </c>
      <c r="K30" s="30">
        <f t="shared" si="6"/>
        <v>2004.5</v>
      </c>
      <c r="L30" s="32">
        <f t="shared" si="6"/>
        <v>2040.5</v>
      </c>
      <c r="M30" s="31">
        <f t="shared" si="6"/>
        <v>2040.5</v>
      </c>
      <c r="N30" s="30">
        <f t="shared" si="6"/>
        <v>2040.5</v>
      </c>
      <c r="O30" s="32">
        <f t="shared" si="6"/>
        <v>2051.5</v>
      </c>
      <c r="P30" s="31">
        <f t="shared" si="6"/>
        <v>2051.5</v>
      </c>
      <c r="Q30" s="30">
        <f t="shared" si="6"/>
        <v>2051.5</v>
      </c>
      <c r="R30" s="29">
        <f t="shared" si="6"/>
        <v>1940.5</v>
      </c>
      <c r="S30" s="28">
        <f t="shared" si="6"/>
        <v>1.2562</v>
      </c>
      <c r="T30" s="27">
        <f t="shared" si="6"/>
        <v>1.0964</v>
      </c>
      <c r="U30" s="26">
        <f t="shared" si="6"/>
        <v>108.96</v>
      </c>
      <c r="V30" s="25">
        <f t="shared" si="6"/>
        <v>1564.63</v>
      </c>
      <c r="W30" s="25">
        <f t="shared" si="6"/>
        <v>1569.58</v>
      </c>
      <c r="X30" s="25">
        <f t="shared" si="6"/>
        <v>1787.3261490282764</v>
      </c>
      <c r="Y30" s="24">
        <f t="shared" si="6"/>
        <v>1.2571000000000001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1843</v>
      </c>
      <c r="D31" s="21">
        <f t="shared" si="7"/>
        <v>1843</v>
      </c>
      <c r="E31" s="20">
        <f t="shared" si="7"/>
        <v>1843</v>
      </c>
      <c r="F31" s="22">
        <f t="shared" si="7"/>
        <v>1853</v>
      </c>
      <c r="G31" s="21">
        <f t="shared" si="7"/>
        <v>1853</v>
      </c>
      <c r="H31" s="20">
        <f t="shared" si="7"/>
        <v>1853</v>
      </c>
      <c r="I31" s="22">
        <f t="shared" si="7"/>
        <v>1905</v>
      </c>
      <c r="J31" s="21">
        <f t="shared" si="7"/>
        <v>1905</v>
      </c>
      <c r="K31" s="20">
        <f t="shared" si="7"/>
        <v>1905</v>
      </c>
      <c r="L31" s="22">
        <f t="shared" si="7"/>
        <v>1940</v>
      </c>
      <c r="M31" s="21">
        <f t="shared" si="7"/>
        <v>1940</v>
      </c>
      <c r="N31" s="20">
        <f t="shared" si="7"/>
        <v>1940</v>
      </c>
      <c r="O31" s="22">
        <f t="shared" si="7"/>
        <v>1948</v>
      </c>
      <c r="P31" s="21">
        <f t="shared" si="7"/>
        <v>1948</v>
      </c>
      <c r="Q31" s="20">
        <f t="shared" si="7"/>
        <v>1948</v>
      </c>
      <c r="R31" s="19">
        <f t="shared" si="7"/>
        <v>1843</v>
      </c>
      <c r="S31" s="18">
        <f t="shared" si="7"/>
        <v>1.2290000000000001</v>
      </c>
      <c r="T31" s="17">
        <f t="shared" si="7"/>
        <v>1.0767</v>
      </c>
      <c r="U31" s="16">
        <f t="shared" si="7"/>
        <v>106.49</v>
      </c>
      <c r="V31" s="15">
        <f t="shared" si="7"/>
        <v>1484.43</v>
      </c>
      <c r="W31" s="15">
        <f t="shared" si="7"/>
        <v>1493.85</v>
      </c>
      <c r="X31" s="15">
        <f t="shared" si="7"/>
        <v>1684.4895347774425</v>
      </c>
      <c r="Y31" s="14">
        <f t="shared" si="7"/>
        <v>1.2301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28</v>
      </c>
    </row>
    <row r="6" spans="1:25" ht="13.5" thickBot="1" x14ac:dyDescent="0.25">
      <c r="B6" s="1">
        <v>43922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43922</v>
      </c>
      <c r="C9" s="46">
        <v>1692.5</v>
      </c>
      <c r="D9" s="45">
        <v>1692.5</v>
      </c>
      <c r="E9" s="44">
        <f t="shared" ref="E9:E28" si="0">AVERAGE(C9:D9)</f>
        <v>1692.5</v>
      </c>
      <c r="F9" s="46">
        <v>1702.5</v>
      </c>
      <c r="G9" s="45">
        <v>1702.5</v>
      </c>
      <c r="H9" s="44">
        <f t="shared" ref="H9:H28" si="1">AVERAGE(F9:G9)</f>
        <v>1702.5</v>
      </c>
      <c r="I9" s="46">
        <v>1736</v>
      </c>
      <c r="J9" s="45">
        <v>1736</v>
      </c>
      <c r="K9" s="44">
        <f t="shared" ref="K9:K28" si="2">AVERAGE(I9:J9)</f>
        <v>1736</v>
      </c>
      <c r="L9" s="46">
        <v>1761</v>
      </c>
      <c r="M9" s="45">
        <v>1761</v>
      </c>
      <c r="N9" s="44">
        <f t="shared" ref="N9:N28" si="3">AVERAGE(L9:M9)</f>
        <v>1761</v>
      </c>
      <c r="O9" s="46">
        <v>1771</v>
      </c>
      <c r="P9" s="45">
        <v>1771</v>
      </c>
      <c r="Q9" s="44">
        <f t="shared" ref="Q9:Q28" si="4">AVERAGE(O9:P9)</f>
        <v>1771</v>
      </c>
      <c r="R9" s="52">
        <v>1692.5</v>
      </c>
      <c r="S9" s="51">
        <v>1.2383</v>
      </c>
      <c r="T9" s="53">
        <v>1.0941000000000001</v>
      </c>
      <c r="U9" s="50">
        <v>107.52</v>
      </c>
      <c r="V9" s="43">
        <v>1366.79</v>
      </c>
      <c r="W9" s="43">
        <v>1373.09</v>
      </c>
      <c r="X9" s="49">
        <f t="shared" ref="X9:X28" si="5">R9/T9</f>
        <v>1546.93355269171</v>
      </c>
      <c r="Y9" s="48">
        <v>1.2399</v>
      </c>
    </row>
    <row r="10" spans="1:25" x14ac:dyDescent="0.2">
      <c r="B10" s="47">
        <v>43923</v>
      </c>
      <c r="C10" s="46">
        <v>1684.5</v>
      </c>
      <c r="D10" s="45">
        <v>1684.5</v>
      </c>
      <c r="E10" s="44">
        <f t="shared" si="0"/>
        <v>1684.5</v>
      </c>
      <c r="F10" s="46">
        <v>1696</v>
      </c>
      <c r="G10" s="45">
        <v>1696</v>
      </c>
      <c r="H10" s="44">
        <f t="shared" si="1"/>
        <v>1696</v>
      </c>
      <c r="I10" s="46">
        <v>1728</v>
      </c>
      <c r="J10" s="45">
        <v>1728</v>
      </c>
      <c r="K10" s="44">
        <f t="shared" si="2"/>
        <v>1728</v>
      </c>
      <c r="L10" s="46">
        <v>1748</v>
      </c>
      <c r="M10" s="45">
        <v>1748</v>
      </c>
      <c r="N10" s="44">
        <f t="shared" si="3"/>
        <v>1748</v>
      </c>
      <c r="O10" s="46">
        <v>1763</v>
      </c>
      <c r="P10" s="45">
        <v>1763</v>
      </c>
      <c r="Q10" s="44">
        <f t="shared" si="4"/>
        <v>1763</v>
      </c>
      <c r="R10" s="52">
        <v>1684.5</v>
      </c>
      <c r="S10" s="51">
        <v>1.2428999999999999</v>
      </c>
      <c r="T10" s="51">
        <v>1.0913999999999999</v>
      </c>
      <c r="U10" s="50">
        <v>107.33</v>
      </c>
      <c r="V10" s="43">
        <v>1355.3</v>
      </c>
      <c r="W10" s="43">
        <v>1363.23</v>
      </c>
      <c r="X10" s="49">
        <f t="shared" si="5"/>
        <v>1543.4304562946675</v>
      </c>
      <c r="Y10" s="48">
        <v>1.2441</v>
      </c>
    </row>
    <row r="11" spans="1:25" x14ac:dyDescent="0.2">
      <c r="B11" s="47">
        <v>43924</v>
      </c>
      <c r="C11" s="46">
        <v>1661</v>
      </c>
      <c r="D11" s="45">
        <v>1661</v>
      </c>
      <c r="E11" s="44">
        <f t="shared" si="0"/>
        <v>1661</v>
      </c>
      <c r="F11" s="46">
        <v>1674</v>
      </c>
      <c r="G11" s="45">
        <v>1674</v>
      </c>
      <c r="H11" s="44">
        <f t="shared" si="1"/>
        <v>1674</v>
      </c>
      <c r="I11" s="46">
        <v>1709</v>
      </c>
      <c r="J11" s="45">
        <v>1709</v>
      </c>
      <c r="K11" s="44">
        <f t="shared" si="2"/>
        <v>1709</v>
      </c>
      <c r="L11" s="46">
        <v>1729</v>
      </c>
      <c r="M11" s="45">
        <v>1729</v>
      </c>
      <c r="N11" s="44">
        <f t="shared" si="3"/>
        <v>1729</v>
      </c>
      <c r="O11" s="46">
        <v>1744</v>
      </c>
      <c r="P11" s="45">
        <v>1744</v>
      </c>
      <c r="Q11" s="44">
        <f t="shared" si="4"/>
        <v>1744</v>
      </c>
      <c r="R11" s="52">
        <v>1661</v>
      </c>
      <c r="S11" s="51">
        <v>1.2290000000000001</v>
      </c>
      <c r="T11" s="51">
        <v>1.0789</v>
      </c>
      <c r="U11" s="50">
        <v>108.5</v>
      </c>
      <c r="V11" s="43">
        <v>1351.51</v>
      </c>
      <c r="W11" s="43">
        <v>1360.86</v>
      </c>
      <c r="X11" s="49">
        <f t="shared" si="5"/>
        <v>1539.5310038001669</v>
      </c>
      <c r="Y11" s="48">
        <v>1.2301</v>
      </c>
    </row>
    <row r="12" spans="1:25" x14ac:dyDescent="0.2">
      <c r="B12" s="47">
        <v>43927</v>
      </c>
      <c r="C12" s="46">
        <v>1629.5</v>
      </c>
      <c r="D12" s="45">
        <v>1629.5</v>
      </c>
      <c r="E12" s="44">
        <f t="shared" si="0"/>
        <v>1629.5</v>
      </c>
      <c r="F12" s="46">
        <v>1643.5</v>
      </c>
      <c r="G12" s="45">
        <v>1643.5</v>
      </c>
      <c r="H12" s="44">
        <f t="shared" si="1"/>
        <v>1643.5</v>
      </c>
      <c r="I12" s="46">
        <v>1681.5</v>
      </c>
      <c r="J12" s="45">
        <v>1681.5</v>
      </c>
      <c r="K12" s="44">
        <f t="shared" si="2"/>
        <v>1681.5</v>
      </c>
      <c r="L12" s="46">
        <v>1701.5</v>
      </c>
      <c r="M12" s="45">
        <v>1701.5</v>
      </c>
      <c r="N12" s="44">
        <f t="shared" si="3"/>
        <v>1701.5</v>
      </c>
      <c r="O12" s="46">
        <v>1716.5</v>
      </c>
      <c r="P12" s="45">
        <v>1716.5</v>
      </c>
      <c r="Q12" s="44">
        <f t="shared" si="4"/>
        <v>1716.5</v>
      </c>
      <c r="R12" s="52">
        <v>1629.5</v>
      </c>
      <c r="S12" s="51">
        <v>1.2313000000000001</v>
      </c>
      <c r="T12" s="51">
        <v>1.08</v>
      </c>
      <c r="U12" s="50">
        <v>108.93</v>
      </c>
      <c r="V12" s="43">
        <v>1323.4</v>
      </c>
      <c r="W12" s="43">
        <v>1333.68</v>
      </c>
      <c r="X12" s="49">
        <f t="shared" si="5"/>
        <v>1508.7962962962963</v>
      </c>
      <c r="Y12" s="48">
        <v>1.2323</v>
      </c>
    </row>
    <row r="13" spans="1:25" x14ac:dyDescent="0.2">
      <c r="B13" s="47">
        <v>43928</v>
      </c>
      <c r="C13" s="46">
        <v>1692.5</v>
      </c>
      <c r="D13" s="45">
        <v>1692.5</v>
      </c>
      <c r="E13" s="44">
        <f t="shared" si="0"/>
        <v>1692.5</v>
      </c>
      <c r="F13" s="46">
        <v>1707</v>
      </c>
      <c r="G13" s="45">
        <v>1707</v>
      </c>
      <c r="H13" s="44">
        <f t="shared" si="1"/>
        <v>1707</v>
      </c>
      <c r="I13" s="46">
        <v>1745</v>
      </c>
      <c r="J13" s="45">
        <v>1745</v>
      </c>
      <c r="K13" s="44">
        <f t="shared" si="2"/>
        <v>1745</v>
      </c>
      <c r="L13" s="46">
        <v>1765</v>
      </c>
      <c r="M13" s="45">
        <v>1765</v>
      </c>
      <c r="N13" s="44">
        <f t="shared" si="3"/>
        <v>1765</v>
      </c>
      <c r="O13" s="46">
        <v>1780</v>
      </c>
      <c r="P13" s="45">
        <v>1780</v>
      </c>
      <c r="Q13" s="44">
        <f t="shared" si="4"/>
        <v>1780</v>
      </c>
      <c r="R13" s="52">
        <v>1692.5</v>
      </c>
      <c r="S13" s="51">
        <v>1.2347999999999999</v>
      </c>
      <c r="T13" s="51">
        <v>1.0876999999999999</v>
      </c>
      <c r="U13" s="50">
        <v>108.96</v>
      </c>
      <c r="V13" s="43">
        <v>1370.67</v>
      </c>
      <c r="W13" s="43">
        <v>1381.07</v>
      </c>
      <c r="X13" s="49">
        <f t="shared" si="5"/>
        <v>1556.0356716006254</v>
      </c>
      <c r="Y13" s="48">
        <v>1.236</v>
      </c>
    </row>
    <row r="14" spans="1:25" x14ac:dyDescent="0.2">
      <c r="B14" s="47">
        <v>43929</v>
      </c>
      <c r="C14" s="46">
        <v>1698</v>
      </c>
      <c r="D14" s="45">
        <v>1698</v>
      </c>
      <c r="E14" s="44">
        <f t="shared" si="0"/>
        <v>1698</v>
      </c>
      <c r="F14" s="46">
        <v>1713</v>
      </c>
      <c r="G14" s="45">
        <v>1713</v>
      </c>
      <c r="H14" s="44">
        <f t="shared" si="1"/>
        <v>1713</v>
      </c>
      <c r="I14" s="46">
        <v>1748</v>
      </c>
      <c r="J14" s="45">
        <v>1748</v>
      </c>
      <c r="K14" s="44">
        <f t="shared" si="2"/>
        <v>1748</v>
      </c>
      <c r="L14" s="46">
        <v>1768</v>
      </c>
      <c r="M14" s="45">
        <v>1768</v>
      </c>
      <c r="N14" s="44">
        <f t="shared" si="3"/>
        <v>1768</v>
      </c>
      <c r="O14" s="46">
        <v>1783</v>
      </c>
      <c r="P14" s="45">
        <v>1783</v>
      </c>
      <c r="Q14" s="44">
        <f t="shared" si="4"/>
        <v>1783</v>
      </c>
      <c r="R14" s="52">
        <v>1698</v>
      </c>
      <c r="S14" s="51">
        <v>1.2359</v>
      </c>
      <c r="T14" s="51">
        <v>1.0868</v>
      </c>
      <c r="U14" s="50">
        <v>108.91</v>
      </c>
      <c r="V14" s="43">
        <v>1373.9</v>
      </c>
      <c r="W14" s="43">
        <v>1384.8</v>
      </c>
      <c r="X14" s="49">
        <f t="shared" si="5"/>
        <v>1562.3849834376151</v>
      </c>
      <c r="Y14" s="48">
        <v>1.2370000000000001</v>
      </c>
    </row>
    <row r="15" spans="1:25" x14ac:dyDescent="0.2">
      <c r="B15" s="47">
        <v>43930</v>
      </c>
      <c r="C15" s="46">
        <v>1684.5</v>
      </c>
      <c r="D15" s="45">
        <v>1684.5</v>
      </c>
      <c r="E15" s="44">
        <f t="shared" si="0"/>
        <v>1684.5</v>
      </c>
      <c r="F15" s="46">
        <v>1704</v>
      </c>
      <c r="G15" s="45">
        <v>1704</v>
      </c>
      <c r="H15" s="44">
        <f t="shared" si="1"/>
        <v>1704</v>
      </c>
      <c r="I15" s="46">
        <v>1739.5</v>
      </c>
      <c r="J15" s="45">
        <v>1739.5</v>
      </c>
      <c r="K15" s="44">
        <f t="shared" si="2"/>
        <v>1739.5</v>
      </c>
      <c r="L15" s="46">
        <v>1759.5</v>
      </c>
      <c r="M15" s="45">
        <v>1759.5</v>
      </c>
      <c r="N15" s="44">
        <f t="shared" si="3"/>
        <v>1759.5</v>
      </c>
      <c r="O15" s="46">
        <v>1774.5</v>
      </c>
      <c r="P15" s="45">
        <v>1774.5</v>
      </c>
      <c r="Q15" s="44">
        <f t="shared" si="4"/>
        <v>1774.5</v>
      </c>
      <c r="R15" s="52">
        <v>1684.5</v>
      </c>
      <c r="S15" s="51">
        <v>1.2414000000000001</v>
      </c>
      <c r="T15" s="51">
        <v>1.0858000000000001</v>
      </c>
      <c r="U15" s="50">
        <v>108.89</v>
      </c>
      <c r="V15" s="43">
        <v>1356.94</v>
      </c>
      <c r="W15" s="43">
        <v>1371.54</v>
      </c>
      <c r="X15" s="49">
        <f t="shared" si="5"/>
        <v>1551.3906796831827</v>
      </c>
      <c r="Y15" s="48">
        <v>1.2423999999999999</v>
      </c>
    </row>
    <row r="16" spans="1:25" x14ac:dyDescent="0.2">
      <c r="B16" s="47">
        <v>43935</v>
      </c>
      <c r="C16" s="46">
        <v>1685</v>
      </c>
      <c r="D16" s="45">
        <v>1685</v>
      </c>
      <c r="E16" s="44">
        <f t="shared" si="0"/>
        <v>1685</v>
      </c>
      <c r="F16" s="46">
        <v>1707.5</v>
      </c>
      <c r="G16" s="45">
        <v>1707.5</v>
      </c>
      <c r="H16" s="44">
        <f t="shared" si="1"/>
        <v>1707.5</v>
      </c>
      <c r="I16" s="46">
        <v>1742.5</v>
      </c>
      <c r="J16" s="45">
        <v>1742.5</v>
      </c>
      <c r="K16" s="44">
        <f t="shared" si="2"/>
        <v>1742.5</v>
      </c>
      <c r="L16" s="46">
        <v>1762.5</v>
      </c>
      <c r="M16" s="45">
        <v>1762.5</v>
      </c>
      <c r="N16" s="44">
        <f t="shared" si="3"/>
        <v>1762.5</v>
      </c>
      <c r="O16" s="46">
        <v>1777.5</v>
      </c>
      <c r="P16" s="45">
        <v>1777.5</v>
      </c>
      <c r="Q16" s="44">
        <f t="shared" si="4"/>
        <v>1777.5</v>
      </c>
      <c r="R16" s="52">
        <v>1685</v>
      </c>
      <c r="S16" s="51">
        <v>1.2562</v>
      </c>
      <c r="T16" s="51">
        <v>1.0964</v>
      </c>
      <c r="U16" s="50">
        <v>107.32</v>
      </c>
      <c r="V16" s="43">
        <v>1341.35</v>
      </c>
      <c r="W16" s="43">
        <v>1358.28</v>
      </c>
      <c r="X16" s="49">
        <f t="shared" si="5"/>
        <v>1536.8478657424298</v>
      </c>
      <c r="Y16" s="48">
        <v>1.2571000000000001</v>
      </c>
    </row>
    <row r="17" spans="2:25" x14ac:dyDescent="0.2">
      <c r="B17" s="47">
        <v>43936</v>
      </c>
      <c r="C17" s="46">
        <v>1664</v>
      </c>
      <c r="D17" s="45">
        <v>1664</v>
      </c>
      <c r="E17" s="44">
        <f t="shared" si="0"/>
        <v>1664</v>
      </c>
      <c r="F17" s="46">
        <v>1686.5</v>
      </c>
      <c r="G17" s="45">
        <v>1686.5</v>
      </c>
      <c r="H17" s="44">
        <f t="shared" si="1"/>
        <v>1686.5</v>
      </c>
      <c r="I17" s="46">
        <v>1721.5</v>
      </c>
      <c r="J17" s="45">
        <v>1721.5</v>
      </c>
      <c r="K17" s="44">
        <f t="shared" si="2"/>
        <v>1721.5</v>
      </c>
      <c r="L17" s="46">
        <v>1741.5</v>
      </c>
      <c r="M17" s="45">
        <v>1741.5</v>
      </c>
      <c r="N17" s="44">
        <f t="shared" si="3"/>
        <v>1741.5</v>
      </c>
      <c r="O17" s="46">
        <v>1756.5</v>
      </c>
      <c r="P17" s="45">
        <v>1756.5</v>
      </c>
      <c r="Q17" s="44">
        <f t="shared" si="4"/>
        <v>1756.5</v>
      </c>
      <c r="R17" s="52">
        <v>1664</v>
      </c>
      <c r="S17" s="51">
        <v>1.2486999999999999</v>
      </c>
      <c r="T17" s="51">
        <v>1.0912999999999999</v>
      </c>
      <c r="U17" s="50">
        <v>107.38</v>
      </c>
      <c r="V17" s="43">
        <v>1332.59</v>
      </c>
      <c r="W17" s="43">
        <v>1349.85</v>
      </c>
      <c r="X17" s="49">
        <f t="shared" si="5"/>
        <v>1524.7869513424357</v>
      </c>
      <c r="Y17" s="48">
        <v>1.2494000000000001</v>
      </c>
    </row>
    <row r="18" spans="2:25" x14ac:dyDescent="0.2">
      <c r="B18" s="47">
        <v>43937</v>
      </c>
      <c r="C18" s="46">
        <v>1675</v>
      </c>
      <c r="D18" s="45">
        <v>1675</v>
      </c>
      <c r="E18" s="44">
        <f t="shared" si="0"/>
        <v>1675</v>
      </c>
      <c r="F18" s="46">
        <v>1693</v>
      </c>
      <c r="G18" s="45">
        <v>1693</v>
      </c>
      <c r="H18" s="44">
        <f t="shared" si="1"/>
        <v>1693</v>
      </c>
      <c r="I18" s="46">
        <v>1730.5</v>
      </c>
      <c r="J18" s="45">
        <v>1730.5</v>
      </c>
      <c r="K18" s="44">
        <f t="shared" si="2"/>
        <v>1730.5</v>
      </c>
      <c r="L18" s="46">
        <v>1750.5</v>
      </c>
      <c r="M18" s="45">
        <v>1750.5</v>
      </c>
      <c r="N18" s="44">
        <f t="shared" si="3"/>
        <v>1750.5</v>
      </c>
      <c r="O18" s="46">
        <v>1765.5</v>
      </c>
      <c r="P18" s="45">
        <v>1765.5</v>
      </c>
      <c r="Q18" s="44">
        <f t="shared" si="4"/>
        <v>1765.5</v>
      </c>
      <c r="R18" s="52">
        <v>1675</v>
      </c>
      <c r="S18" s="51">
        <v>1.2483</v>
      </c>
      <c r="T18" s="51">
        <v>1.0882000000000001</v>
      </c>
      <c r="U18" s="50">
        <v>107.69</v>
      </c>
      <c r="V18" s="43">
        <v>1341.82</v>
      </c>
      <c r="W18" s="43">
        <v>1355.38</v>
      </c>
      <c r="X18" s="49">
        <f t="shared" si="5"/>
        <v>1539.2391104576363</v>
      </c>
      <c r="Y18" s="48">
        <v>1.2491000000000001</v>
      </c>
    </row>
    <row r="19" spans="2:25" x14ac:dyDescent="0.2">
      <c r="B19" s="47">
        <v>43938</v>
      </c>
      <c r="C19" s="46">
        <v>1651.5</v>
      </c>
      <c r="D19" s="45">
        <v>1651.5</v>
      </c>
      <c r="E19" s="44">
        <f t="shared" si="0"/>
        <v>1651.5</v>
      </c>
      <c r="F19" s="46">
        <v>1672</v>
      </c>
      <c r="G19" s="45">
        <v>1672</v>
      </c>
      <c r="H19" s="44">
        <f t="shared" si="1"/>
        <v>1672</v>
      </c>
      <c r="I19" s="46">
        <v>1708</v>
      </c>
      <c r="J19" s="45">
        <v>1708</v>
      </c>
      <c r="K19" s="44">
        <f t="shared" si="2"/>
        <v>1708</v>
      </c>
      <c r="L19" s="46">
        <v>1728</v>
      </c>
      <c r="M19" s="45">
        <v>1728</v>
      </c>
      <c r="N19" s="44">
        <f t="shared" si="3"/>
        <v>1728</v>
      </c>
      <c r="O19" s="46">
        <v>1743</v>
      </c>
      <c r="P19" s="45">
        <v>1743</v>
      </c>
      <c r="Q19" s="44">
        <f t="shared" si="4"/>
        <v>1743</v>
      </c>
      <c r="R19" s="52">
        <v>1651.5</v>
      </c>
      <c r="S19" s="51">
        <v>1.2479</v>
      </c>
      <c r="T19" s="51">
        <v>1.0848</v>
      </c>
      <c r="U19" s="50">
        <v>107.71</v>
      </c>
      <c r="V19" s="43">
        <v>1323.42</v>
      </c>
      <c r="W19" s="43">
        <v>1338.99</v>
      </c>
      <c r="X19" s="49">
        <f t="shared" si="5"/>
        <v>1522.4004424778761</v>
      </c>
      <c r="Y19" s="48">
        <v>1.2486999999999999</v>
      </c>
    </row>
    <row r="20" spans="2:25" x14ac:dyDescent="0.2">
      <c r="B20" s="47">
        <v>43941</v>
      </c>
      <c r="C20" s="46">
        <v>1650.5</v>
      </c>
      <c r="D20" s="45">
        <v>1650.5</v>
      </c>
      <c r="E20" s="44">
        <f t="shared" si="0"/>
        <v>1650.5</v>
      </c>
      <c r="F20" s="46">
        <v>1671.5</v>
      </c>
      <c r="G20" s="45">
        <v>1671.5</v>
      </c>
      <c r="H20" s="44">
        <f t="shared" si="1"/>
        <v>1671.5</v>
      </c>
      <c r="I20" s="46">
        <v>1707.5</v>
      </c>
      <c r="J20" s="45">
        <v>1707.5</v>
      </c>
      <c r="K20" s="44">
        <f t="shared" si="2"/>
        <v>1707.5</v>
      </c>
      <c r="L20" s="46">
        <v>1727.5</v>
      </c>
      <c r="M20" s="45">
        <v>1727.5</v>
      </c>
      <c r="N20" s="44">
        <f t="shared" si="3"/>
        <v>1727.5</v>
      </c>
      <c r="O20" s="46">
        <v>1742.5</v>
      </c>
      <c r="P20" s="45">
        <v>1742.5</v>
      </c>
      <c r="Q20" s="44">
        <f t="shared" si="4"/>
        <v>1742.5</v>
      </c>
      <c r="R20" s="52">
        <v>1650.5</v>
      </c>
      <c r="S20" s="51">
        <v>1.244</v>
      </c>
      <c r="T20" s="51">
        <v>1.0857000000000001</v>
      </c>
      <c r="U20" s="50">
        <v>107.79</v>
      </c>
      <c r="V20" s="43">
        <v>1326.77</v>
      </c>
      <c r="W20" s="43">
        <v>1342.89</v>
      </c>
      <c r="X20" s="49">
        <f t="shared" si="5"/>
        <v>1520.2173712812009</v>
      </c>
      <c r="Y20" s="48">
        <v>1.2446999999999999</v>
      </c>
    </row>
    <row r="21" spans="2:25" x14ac:dyDescent="0.2">
      <c r="B21" s="47">
        <v>43942</v>
      </c>
      <c r="C21" s="46">
        <v>1632</v>
      </c>
      <c r="D21" s="45">
        <v>1632</v>
      </c>
      <c r="E21" s="44">
        <f t="shared" si="0"/>
        <v>1632</v>
      </c>
      <c r="F21" s="46">
        <v>1657</v>
      </c>
      <c r="G21" s="45">
        <v>1657</v>
      </c>
      <c r="H21" s="44">
        <f t="shared" si="1"/>
        <v>1657</v>
      </c>
      <c r="I21" s="46">
        <v>1694.5</v>
      </c>
      <c r="J21" s="45">
        <v>1694.5</v>
      </c>
      <c r="K21" s="44">
        <f t="shared" si="2"/>
        <v>1694.5</v>
      </c>
      <c r="L21" s="46">
        <v>1714.5</v>
      </c>
      <c r="M21" s="45">
        <v>1714.5</v>
      </c>
      <c r="N21" s="44">
        <f t="shared" si="3"/>
        <v>1714.5</v>
      </c>
      <c r="O21" s="46">
        <v>1729.5</v>
      </c>
      <c r="P21" s="45">
        <v>1729.5</v>
      </c>
      <c r="Q21" s="44">
        <f t="shared" si="4"/>
        <v>1729.5</v>
      </c>
      <c r="R21" s="52">
        <v>1632</v>
      </c>
      <c r="S21" s="51">
        <v>1.23</v>
      </c>
      <c r="T21" s="51">
        <v>1.0831999999999999</v>
      </c>
      <c r="U21" s="50">
        <v>107.42</v>
      </c>
      <c r="V21" s="43">
        <v>1326.83</v>
      </c>
      <c r="W21" s="43">
        <v>1346.28</v>
      </c>
      <c r="X21" s="49">
        <f t="shared" si="5"/>
        <v>1506.6469719350075</v>
      </c>
      <c r="Y21" s="48">
        <v>1.2307999999999999</v>
      </c>
    </row>
    <row r="22" spans="2:25" x14ac:dyDescent="0.2">
      <c r="B22" s="47">
        <v>43943</v>
      </c>
      <c r="C22" s="46">
        <v>1640.5</v>
      </c>
      <c r="D22" s="45">
        <v>1640.5</v>
      </c>
      <c r="E22" s="44">
        <f t="shared" si="0"/>
        <v>1640.5</v>
      </c>
      <c r="F22" s="46">
        <v>1663</v>
      </c>
      <c r="G22" s="45">
        <v>1663</v>
      </c>
      <c r="H22" s="44">
        <f t="shared" si="1"/>
        <v>1663</v>
      </c>
      <c r="I22" s="46">
        <v>1704.5</v>
      </c>
      <c r="J22" s="45">
        <v>1704.5</v>
      </c>
      <c r="K22" s="44">
        <f t="shared" si="2"/>
        <v>1704.5</v>
      </c>
      <c r="L22" s="46">
        <v>1725.5</v>
      </c>
      <c r="M22" s="45">
        <v>1725.5</v>
      </c>
      <c r="N22" s="44">
        <f t="shared" si="3"/>
        <v>1725.5</v>
      </c>
      <c r="O22" s="46">
        <v>1740.5</v>
      </c>
      <c r="P22" s="45">
        <v>1740.5</v>
      </c>
      <c r="Q22" s="44">
        <f t="shared" si="4"/>
        <v>1740.5</v>
      </c>
      <c r="R22" s="52">
        <v>1640.5</v>
      </c>
      <c r="S22" s="51">
        <v>1.2372000000000001</v>
      </c>
      <c r="T22" s="51">
        <v>1.0876999999999999</v>
      </c>
      <c r="U22" s="50">
        <v>107.63</v>
      </c>
      <c r="V22" s="43">
        <v>1325.98</v>
      </c>
      <c r="W22" s="43">
        <v>1343.4</v>
      </c>
      <c r="X22" s="49">
        <f t="shared" si="5"/>
        <v>1508.2283717936932</v>
      </c>
      <c r="Y22" s="48">
        <v>1.2379</v>
      </c>
    </row>
    <row r="23" spans="2:25" x14ac:dyDescent="0.2">
      <c r="B23" s="47">
        <v>43944</v>
      </c>
      <c r="C23" s="46">
        <v>1632.5</v>
      </c>
      <c r="D23" s="45">
        <v>1632.5</v>
      </c>
      <c r="E23" s="44">
        <f t="shared" si="0"/>
        <v>1632.5</v>
      </c>
      <c r="F23" s="46">
        <v>1656.5</v>
      </c>
      <c r="G23" s="45">
        <v>1656.5</v>
      </c>
      <c r="H23" s="44">
        <f t="shared" si="1"/>
        <v>1656.5</v>
      </c>
      <c r="I23" s="46">
        <v>1702</v>
      </c>
      <c r="J23" s="45">
        <v>1702</v>
      </c>
      <c r="K23" s="44">
        <f t="shared" si="2"/>
        <v>1702</v>
      </c>
      <c r="L23" s="46">
        <v>1723</v>
      </c>
      <c r="M23" s="45">
        <v>1723</v>
      </c>
      <c r="N23" s="44">
        <f t="shared" si="3"/>
        <v>1723</v>
      </c>
      <c r="O23" s="46">
        <v>1738</v>
      </c>
      <c r="P23" s="45">
        <v>1738</v>
      </c>
      <c r="Q23" s="44">
        <f t="shared" si="4"/>
        <v>1738</v>
      </c>
      <c r="R23" s="52">
        <v>1632.5</v>
      </c>
      <c r="S23" s="51">
        <v>1.2344999999999999</v>
      </c>
      <c r="T23" s="51">
        <v>1.0767</v>
      </c>
      <c r="U23" s="50">
        <v>107.54</v>
      </c>
      <c r="V23" s="43">
        <v>1322.4</v>
      </c>
      <c r="W23" s="43">
        <v>1341.19</v>
      </c>
      <c r="X23" s="49">
        <f t="shared" si="5"/>
        <v>1516.2069285780626</v>
      </c>
      <c r="Y23" s="48">
        <v>1.2351000000000001</v>
      </c>
    </row>
    <row r="24" spans="2:25" x14ac:dyDescent="0.2">
      <c r="B24" s="47">
        <v>43945</v>
      </c>
      <c r="C24" s="46">
        <v>1601</v>
      </c>
      <c r="D24" s="45">
        <v>1601</v>
      </c>
      <c r="E24" s="44">
        <f t="shared" si="0"/>
        <v>1601</v>
      </c>
      <c r="F24" s="46">
        <v>1626</v>
      </c>
      <c r="G24" s="45">
        <v>1626</v>
      </c>
      <c r="H24" s="44">
        <f t="shared" si="1"/>
        <v>1626</v>
      </c>
      <c r="I24" s="46">
        <v>1673.5</v>
      </c>
      <c r="J24" s="45">
        <v>1673.5</v>
      </c>
      <c r="K24" s="44">
        <f t="shared" si="2"/>
        <v>1673.5</v>
      </c>
      <c r="L24" s="46">
        <v>1697.5</v>
      </c>
      <c r="M24" s="45">
        <v>1697.5</v>
      </c>
      <c r="N24" s="44">
        <f t="shared" si="3"/>
        <v>1697.5</v>
      </c>
      <c r="O24" s="46">
        <v>1712.5</v>
      </c>
      <c r="P24" s="45">
        <v>1712.5</v>
      </c>
      <c r="Q24" s="44">
        <f t="shared" si="4"/>
        <v>1712.5</v>
      </c>
      <c r="R24" s="52">
        <v>1601</v>
      </c>
      <c r="S24" s="51">
        <v>1.2349000000000001</v>
      </c>
      <c r="T24" s="51">
        <v>1.0793999999999999</v>
      </c>
      <c r="U24" s="50">
        <v>107.6</v>
      </c>
      <c r="V24" s="43">
        <v>1296.46</v>
      </c>
      <c r="W24" s="43">
        <v>1316.07</v>
      </c>
      <c r="X24" s="49">
        <f t="shared" si="5"/>
        <v>1483.2314248656662</v>
      </c>
      <c r="Y24" s="48">
        <v>1.2355</v>
      </c>
    </row>
    <row r="25" spans="2:25" x14ac:dyDescent="0.2">
      <c r="B25" s="47">
        <v>43948</v>
      </c>
      <c r="C25" s="46">
        <v>1608</v>
      </c>
      <c r="D25" s="45">
        <v>1608</v>
      </c>
      <c r="E25" s="44">
        <f t="shared" si="0"/>
        <v>1608</v>
      </c>
      <c r="F25" s="46">
        <v>1630.5</v>
      </c>
      <c r="G25" s="45">
        <v>1630.5</v>
      </c>
      <c r="H25" s="44">
        <f t="shared" si="1"/>
        <v>1630.5</v>
      </c>
      <c r="I25" s="46">
        <v>1679</v>
      </c>
      <c r="J25" s="45">
        <v>1679</v>
      </c>
      <c r="K25" s="44">
        <f t="shared" si="2"/>
        <v>1679</v>
      </c>
      <c r="L25" s="46">
        <v>1707</v>
      </c>
      <c r="M25" s="45">
        <v>1707</v>
      </c>
      <c r="N25" s="44">
        <f t="shared" si="3"/>
        <v>1707</v>
      </c>
      <c r="O25" s="46">
        <v>1735</v>
      </c>
      <c r="P25" s="45">
        <v>1735</v>
      </c>
      <c r="Q25" s="44">
        <f t="shared" si="4"/>
        <v>1735</v>
      </c>
      <c r="R25" s="52">
        <v>1608</v>
      </c>
      <c r="S25" s="51">
        <v>1.2438</v>
      </c>
      <c r="T25" s="51">
        <v>1.0854999999999999</v>
      </c>
      <c r="U25" s="50">
        <v>107.09</v>
      </c>
      <c r="V25" s="43">
        <v>1292.81</v>
      </c>
      <c r="W25" s="43">
        <v>1310.1600000000001</v>
      </c>
      <c r="X25" s="49">
        <f t="shared" si="5"/>
        <v>1481.3450023030862</v>
      </c>
      <c r="Y25" s="48">
        <v>1.2444999999999999</v>
      </c>
    </row>
    <row r="26" spans="2:25" x14ac:dyDescent="0.2">
      <c r="B26" s="47">
        <v>43949</v>
      </c>
      <c r="C26" s="46">
        <v>1623.5</v>
      </c>
      <c r="D26" s="45">
        <v>1623.5</v>
      </c>
      <c r="E26" s="44">
        <f t="shared" si="0"/>
        <v>1623.5</v>
      </c>
      <c r="F26" s="46">
        <v>1648.5</v>
      </c>
      <c r="G26" s="45">
        <v>1648.5</v>
      </c>
      <c r="H26" s="44">
        <f t="shared" si="1"/>
        <v>1648.5</v>
      </c>
      <c r="I26" s="46">
        <v>1698</v>
      </c>
      <c r="J26" s="45">
        <v>1698</v>
      </c>
      <c r="K26" s="44">
        <f t="shared" si="2"/>
        <v>1698</v>
      </c>
      <c r="L26" s="46">
        <v>1726</v>
      </c>
      <c r="M26" s="45">
        <v>1726</v>
      </c>
      <c r="N26" s="44">
        <f t="shared" si="3"/>
        <v>1726</v>
      </c>
      <c r="O26" s="46">
        <v>1754</v>
      </c>
      <c r="P26" s="45">
        <v>1754</v>
      </c>
      <c r="Q26" s="44">
        <f t="shared" si="4"/>
        <v>1754</v>
      </c>
      <c r="R26" s="52">
        <v>1623.5</v>
      </c>
      <c r="S26" s="51">
        <v>1.2496</v>
      </c>
      <c r="T26" s="51">
        <v>1.0886</v>
      </c>
      <c r="U26" s="50">
        <v>106.66</v>
      </c>
      <c r="V26" s="43">
        <v>1299.22</v>
      </c>
      <c r="W26" s="43">
        <v>1318.48</v>
      </c>
      <c r="X26" s="49">
        <f t="shared" si="5"/>
        <v>1491.3650560352746</v>
      </c>
      <c r="Y26" s="48">
        <v>1.2503</v>
      </c>
    </row>
    <row r="27" spans="2:25" x14ac:dyDescent="0.2">
      <c r="B27" s="47">
        <v>43950</v>
      </c>
      <c r="C27" s="46">
        <v>1614.5</v>
      </c>
      <c r="D27" s="45">
        <v>1614.5</v>
      </c>
      <c r="E27" s="44">
        <f t="shared" si="0"/>
        <v>1614.5</v>
      </c>
      <c r="F27" s="46">
        <v>1641</v>
      </c>
      <c r="G27" s="45">
        <v>1641</v>
      </c>
      <c r="H27" s="44">
        <f t="shared" si="1"/>
        <v>1641</v>
      </c>
      <c r="I27" s="46">
        <v>1689</v>
      </c>
      <c r="J27" s="45">
        <v>1689</v>
      </c>
      <c r="K27" s="44">
        <f t="shared" si="2"/>
        <v>1689</v>
      </c>
      <c r="L27" s="46">
        <v>1717</v>
      </c>
      <c r="M27" s="45">
        <v>1717</v>
      </c>
      <c r="N27" s="44">
        <f t="shared" si="3"/>
        <v>1717</v>
      </c>
      <c r="O27" s="46">
        <v>1745</v>
      </c>
      <c r="P27" s="45">
        <v>1745</v>
      </c>
      <c r="Q27" s="44">
        <f t="shared" si="4"/>
        <v>1745</v>
      </c>
      <c r="R27" s="52">
        <v>1614.5</v>
      </c>
      <c r="S27" s="51">
        <v>1.2396</v>
      </c>
      <c r="T27" s="51">
        <v>1.0843</v>
      </c>
      <c r="U27" s="50">
        <v>106.49</v>
      </c>
      <c r="V27" s="43">
        <v>1302.44</v>
      </c>
      <c r="W27" s="43">
        <v>1323.17</v>
      </c>
      <c r="X27" s="49">
        <f t="shared" si="5"/>
        <v>1488.9790648344554</v>
      </c>
      <c r="Y27" s="48">
        <v>1.2402</v>
      </c>
    </row>
    <row r="28" spans="2:25" x14ac:dyDescent="0.2">
      <c r="B28" s="47">
        <v>43951</v>
      </c>
      <c r="C28" s="46">
        <v>1610</v>
      </c>
      <c r="D28" s="45">
        <v>1610</v>
      </c>
      <c r="E28" s="44">
        <f t="shared" si="0"/>
        <v>1610</v>
      </c>
      <c r="F28" s="46">
        <v>1637</v>
      </c>
      <c r="G28" s="45">
        <v>1637</v>
      </c>
      <c r="H28" s="44">
        <f t="shared" si="1"/>
        <v>1637</v>
      </c>
      <c r="I28" s="46">
        <v>1686.5</v>
      </c>
      <c r="J28" s="45">
        <v>1686.5</v>
      </c>
      <c r="K28" s="44">
        <f t="shared" si="2"/>
        <v>1686.5</v>
      </c>
      <c r="L28" s="46">
        <v>1714.5</v>
      </c>
      <c r="M28" s="45">
        <v>1714.5</v>
      </c>
      <c r="N28" s="44">
        <f t="shared" si="3"/>
        <v>1714.5</v>
      </c>
      <c r="O28" s="46">
        <v>1742.5</v>
      </c>
      <c r="P28" s="45">
        <v>1742.5</v>
      </c>
      <c r="Q28" s="44">
        <f t="shared" si="4"/>
        <v>1742.5</v>
      </c>
      <c r="R28" s="52">
        <v>1610</v>
      </c>
      <c r="S28" s="51">
        <v>1.2515000000000001</v>
      </c>
      <c r="T28" s="51">
        <v>1.0868</v>
      </c>
      <c r="U28" s="50">
        <v>106.53</v>
      </c>
      <c r="V28" s="43">
        <v>1286.46</v>
      </c>
      <c r="W28" s="43">
        <v>1307.51</v>
      </c>
      <c r="X28" s="49">
        <f t="shared" si="5"/>
        <v>1481.4133235185866</v>
      </c>
      <c r="Y28" s="48">
        <v>1.252</v>
      </c>
    </row>
    <row r="29" spans="2:25" s="10" customFormat="1" x14ac:dyDescent="0.2">
      <c r="B29" s="42" t="s">
        <v>11</v>
      </c>
      <c r="C29" s="41">
        <f>ROUND(AVERAGE(C9:C28),2)</f>
        <v>1651.53</v>
      </c>
      <c r="D29" s="40">
        <f>ROUND(AVERAGE(D9:D28),2)</f>
        <v>1651.53</v>
      </c>
      <c r="E29" s="39">
        <f>ROUND(AVERAGE(C29:D29),2)</f>
        <v>1651.53</v>
      </c>
      <c r="F29" s="41">
        <f>ROUND(AVERAGE(F9:F28),2)</f>
        <v>1671.5</v>
      </c>
      <c r="G29" s="40">
        <f>ROUND(AVERAGE(G9:G28),2)</f>
        <v>1671.5</v>
      </c>
      <c r="H29" s="39">
        <f>ROUND(AVERAGE(F29:G29),2)</f>
        <v>1671.5</v>
      </c>
      <c r="I29" s="41">
        <f>ROUND(AVERAGE(I9:I28),2)</f>
        <v>1711.2</v>
      </c>
      <c r="J29" s="40">
        <f>ROUND(AVERAGE(J9:J28),2)</f>
        <v>1711.2</v>
      </c>
      <c r="K29" s="39">
        <f>ROUND(AVERAGE(I29:J29),2)</f>
        <v>1711.2</v>
      </c>
      <c r="L29" s="41">
        <f>ROUND(AVERAGE(L9:L28),2)</f>
        <v>1733.35</v>
      </c>
      <c r="M29" s="40">
        <f>ROUND(AVERAGE(M9:M28),2)</f>
        <v>1733.35</v>
      </c>
      <c r="N29" s="39">
        <f>ROUND(AVERAGE(L29:M29),2)</f>
        <v>1733.35</v>
      </c>
      <c r="O29" s="41">
        <f>ROUND(AVERAGE(O9:O28),2)</f>
        <v>1750.7</v>
      </c>
      <c r="P29" s="40">
        <f>ROUND(AVERAGE(P9:P28),2)</f>
        <v>1750.7</v>
      </c>
      <c r="Q29" s="39">
        <f>ROUND(AVERAGE(O29:P29),2)</f>
        <v>1750.7</v>
      </c>
      <c r="R29" s="38">
        <f>ROUND(AVERAGE(R9:R28),2)</f>
        <v>1651.53</v>
      </c>
      <c r="S29" s="37">
        <f>ROUND(AVERAGE(S9:S28),4)</f>
        <v>1.2410000000000001</v>
      </c>
      <c r="T29" s="36">
        <f>ROUND(AVERAGE(T9:T28),4)</f>
        <v>1.0862000000000001</v>
      </c>
      <c r="U29" s="175">
        <f>ROUND(AVERAGE(U9:U28),2)</f>
        <v>107.69</v>
      </c>
      <c r="V29" s="35">
        <f>AVERAGE(V9:V28)</f>
        <v>1330.8530000000001</v>
      </c>
      <c r="W29" s="35">
        <f>AVERAGE(W9:W28)</f>
        <v>1345.9960000000001</v>
      </c>
      <c r="X29" s="35">
        <f>AVERAGE(X9:X28)</f>
        <v>1520.470526448484</v>
      </c>
      <c r="Y29" s="34">
        <f>AVERAGE(Y9:Y28)</f>
        <v>1.2418549999999997</v>
      </c>
    </row>
    <row r="30" spans="2:25" s="5" customFormat="1" x14ac:dyDescent="0.2">
      <c r="B30" s="33" t="s">
        <v>12</v>
      </c>
      <c r="C30" s="32">
        <f t="shared" ref="C30:Y30" si="6">MAX(C9:C28)</f>
        <v>1698</v>
      </c>
      <c r="D30" s="31">
        <f t="shared" si="6"/>
        <v>1698</v>
      </c>
      <c r="E30" s="30">
        <f t="shared" si="6"/>
        <v>1698</v>
      </c>
      <c r="F30" s="32">
        <f t="shared" si="6"/>
        <v>1713</v>
      </c>
      <c r="G30" s="31">
        <f t="shared" si="6"/>
        <v>1713</v>
      </c>
      <c r="H30" s="30">
        <f t="shared" si="6"/>
        <v>1713</v>
      </c>
      <c r="I30" s="32">
        <f t="shared" si="6"/>
        <v>1748</v>
      </c>
      <c r="J30" s="31">
        <f t="shared" si="6"/>
        <v>1748</v>
      </c>
      <c r="K30" s="30">
        <f t="shared" si="6"/>
        <v>1748</v>
      </c>
      <c r="L30" s="32">
        <f t="shared" si="6"/>
        <v>1768</v>
      </c>
      <c r="M30" s="31">
        <f t="shared" si="6"/>
        <v>1768</v>
      </c>
      <c r="N30" s="30">
        <f t="shared" si="6"/>
        <v>1768</v>
      </c>
      <c r="O30" s="32">
        <f t="shared" si="6"/>
        <v>1783</v>
      </c>
      <c r="P30" s="31">
        <f t="shared" si="6"/>
        <v>1783</v>
      </c>
      <c r="Q30" s="30">
        <f t="shared" si="6"/>
        <v>1783</v>
      </c>
      <c r="R30" s="29">
        <f t="shared" si="6"/>
        <v>1698</v>
      </c>
      <c r="S30" s="28">
        <f t="shared" si="6"/>
        <v>1.2562</v>
      </c>
      <c r="T30" s="27">
        <f t="shared" si="6"/>
        <v>1.0964</v>
      </c>
      <c r="U30" s="26">
        <f t="shared" si="6"/>
        <v>108.96</v>
      </c>
      <c r="V30" s="25">
        <f t="shared" si="6"/>
        <v>1373.9</v>
      </c>
      <c r="W30" s="25">
        <f t="shared" si="6"/>
        <v>1384.8</v>
      </c>
      <c r="X30" s="25">
        <f t="shared" si="6"/>
        <v>1562.3849834376151</v>
      </c>
      <c r="Y30" s="24">
        <f t="shared" si="6"/>
        <v>1.2571000000000001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1601</v>
      </c>
      <c r="D31" s="21">
        <f t="shared" si="7"/>
        <v>1601</v>
      </c>
      <c r="E31" s="20">
        <f t="shared" si="7"/>
        <v>1601</v>
      </c>
      <c r="F31" s="22">
        <f t="shared" si="7"/>
        <v>1626</v>
      </c>
      <c r="G31" s="21">
        <f t="shared" si="7"/>
        <v>1626</v>
      </c>
      <c r="H31" s="20">
        <f t="shared" si="7"/>
        <v>1626</v>
      </c>
      <c r="I31" s="22">
        <f t="shared" si="7"/>
        <v>1673.5</v>
      </c>
      <c r="J31" s="21">
        <f t="shared" si="7"/>
        <v>1673.5</v>
      </c>
      <c r="K31" s="20">
        <f t="shared" si="7"/>
        <v>1673.5</v>
      </c>
      <c r="L31" s="22">
        <f t="shared" si="7"/>
        <v>1697.5</v>
      </c>
      <c r="M31" s="21">
        <f t="shared" si="7"/>
        <v>1697.5</v>
      </c>
      <c r="N31" s="20">
        <f t="shared" si="7"/>
        <v>1697.5</v>
      </c>
      <c r="O31" s="22">
        <f t="shared" si="7"/>
        <v>1712.5</v>
      </c>
      <c r="P31" s="21">
        <f t="shared" si="7"/>
        <v>1712.5</v>
      </c>
      <c r="Q31" s="20">
        <f t="shared" si="7"/>
        <v>1712.5</v>
      </c>
      <c r="R31" s="19">
        <f t="shared" si="7"/>
        <v>1601</v>
      </c>
      <c r="S31" s="18">
        <f t="shared" si="7"/>
        <v>1.2290000000000001</v>
      </c>
      <c r="T31" s="17">
        <f t="shared" si="7"/>
        <v>1.0767</v>
      </c>
      <c r="U31" s="16">
        <f t="shared" si="7"/>
        <v>106.49</v>
      </c>
      <c r="V31" s="15">
        <f t="shared" si="7"/>
        <v>1286.46</v>
      </c>
      <c r="W31" s="15">
        <f t="shared" si="7"/>
        <v>1307.51</v>
      </c>
      <c r="X31" s="15">
        <f t="shared" si="7"/>
        <v>1481.3450023030862</v>
      </c>
      <c r="Y31" s="14">
        <f t="shared" si="7"/>
        <v>1.2301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29</v>
      </c>
    </row>
    <row r="6" spans="1:19" ht="13.5" thickBot="1" x14ac:dyDescent="0.25">
      <c r="B6" s="1">
        <v>43922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3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43922</v>
      </c>
      <c r="C9" s="46">
        <v>14591</v>
      </c>
      <c r="D9" s="45">
        <v>14591</v>
      </c>
      <c r="E9" s="44">
        <f t="shared" ref="E9:E28" si="0">AVERAGE(C9:D9)</f>
        <v>14591</v>
      </c>
      <c r="F9" s="46">
        <v>14465</v>
      </c>
      <c r="G9" s="45">
        <v>14465</v>
      </c>
      <c r="H9" s="44">
        <f t="shared" ref="H9:H28" si="1">AVERAGE(F9:G9)</f>
        <v>14465</v>
      </c>
      <c r="I9" s="46">
        <v>14341</v>
      </c>
      <c r="J9" s="45">
        <v>14341</v>
      </c>
      <c r="K9" s="44">
        <f t="shared" ref="K9:K28" si="2">AVERAGE(I9:J9)</f>
        <v>14341</v>
      </c>
      <c r="L9" s="52">
        <v>14591</v>
      </c>
      <c r="M9" s="51">
        <v>1.2383</v>
      </c>
      <c r="N9" s="53">
        <v>1.0941000000000001</v>
      </c>
      <c r="O9" s="50">
        <v>107.52</v>
      </c>
      <c r="P9" s="43">
        <v>11783.09</v>
      </c>
      <c r="Q9" s="43">
        <v>11666.26</v>
      </c>
      <c r="R9" s="49">
        <f t="shared" ref="R9:R28" si="3">L9/N9</f>
        <v>13336.075313042682</v>
      </c>
      <c r="S9" s="48">
        <v>1.2399</v>
      </c>
    </row>
    <row r="10" spans="1:19" x14ac:dyDescent="0.2">
      <c r="B10" s="47">
        <v>43923</v>
      </c>
      <c r="C10" s="46">
        <v>14550</v>
      </c>
      <c r="D10" s="45">
        <v>14550</v>
      </c>
      <c r="E10" s="44">
        <f t="shared" si="0"/>
        <v>14550</v>
      </c>
      <c r="F10" s="46">
        <v>14450</v>
      </c>
      <c r="G10" s="45">
        <v>14450</v>
      </c>
      <c r="H10" s="44">
        <f t="shared" si="1"/>
        <v>14450</v>
      </c>
      <c r="I10" s="46">
        <v>14330</v>
      </c>
      <c r="J10" s="45">
        <v>14330</v>
      </c>
      <c r="K10" s="44">
        <f t="shared" si="2"/>
        <v>14330</v>
      </c>
      <c r="L10" s="52">
        <v>14550</v>
      </c>
      <c r="M10" s="51">
        <v>1.2428999999999999</v>
      </c>
      <c r="N10" s="51">
        <v>1.0913999999999999</v>
      </c>
      <c r="O10" s="50">
        <v>107.33</v>
      </c>
      <c r="P10" s="43">
        <v>11706.49</v>
      </c>
      <c r="Q10" s="43">
        <v>11614.82</v>
      </c>
      <c r="R10" s="49">
        <f t="shared" si="3"/>
        <v>13331.500824628918</v>
      </c>
      <c r="S10" s="48">
        <v>1.2441</v>
      </c>
    </row>
    <row r="11" spans="1:19" x14ac:dyDescent="0.2">
      <c r="B11" s="47">
        <v>43924</v>
      </c>
      <c r="C11" s="46">
        <v>14465</v>
      </c>
      <c r="D11" s="45">
        <v>14465</v>
      </c>
      <c r="E11" s="44">
        <f t="shared" si="0"/>
        <v>14465</v>
      </c>
      <c r="F11" s="46">
        <v>14370</v>
      </c>
      <c r="G11" s="45">
        <v>14370</v>
      </c>
      <c r="H11" s="44">
        <f t="shared" si="1"/>
        <v>14370</v>
      </c>
      <c r="I11" s="46">
        <v>14245</v>
      </c>
      <c r="J11" s="45">
        <v>14245</v>
      </c>
      <c r="K11" s="44">
        <f t="shared" si="2"/>
        <v>14245</v>
      </c>
      <c r="L11" s="52">
        <v>14465</v>
      </c>
      <c r="M11" s="51">
        <v>1.2290000000000001</v>
      </c>
      <c r="N11" s="51">
        <v>1.0789</v>
      </c>
      <c r="O11" s="50">
        <v>108.5</v>
      </c>
      <c r="P11" s="43">
        <v>11769.73</v>
      </c>
      <c r="Q11" s="43">
        <v>11681.98</v>
      </c>
      <c r="R11" s="49">
        <f t="shared" si="3"/>
        <v>13407.173973491519</v>
      </c>
      <c r="S11" s="48">
        <v>1.2301</v>
      </c>
    </row>
    <row r="12" spans="1:19" x14ac:dyDescent="0.2">
      <c r="B12" s="47">
        <v>43927</v>
      </c>
      <c r="C12" s="46">
        <v>14407</v>
      </c>
      <c r="D12" s="45">
        <v>14407</v>
      </c>
      <c r="E12" s="44">
        <f t="shared" si="0"/>
        <v>14407</v>
      </c>
      <c r="F12" s="46">
        <v>14295</v>
      </c>
      <c r="G12" s="45">
        <v>14295</v>
      </c>
      <c r="H12" s="44">
        <f t="shared" si="1"/>
        <v>14295</v>
      </c>
      <c r="I12" s="46">
        <v>14170</v>
      </c>
      <c r="J12" s="45">
        <v>14170</v>
      </c>
      <c r="K12" s="44">
        <f t="shared" si="2"/>
        <v>14170</v>
      </c>
      <c r="L12" s="52">
        <v>14407</v>
      </c>
      <c r="M12" s="51">
        <v>1.2313000000000001</v>
      </c>
      <c r="N12" s="51">
        <v>1.08</v>
      </c>
      <c r="O12" s="50">
        <v>108.93</v>
      </c>
      <c r="P12" s="43">
        <v>11700.64</v>
      </c>
      <c r="Q12" s="43">
        <v>11600.26</v>
      </c>
      <c r="R12" s="49">
        <f t="shared" si="3"/>
        <v>13339.814814814814</v>
      </c>
      <c r="S12" s="48">
        <v>1.2323</v>
      </c>
    </row>
    <row r="13" spans="1:19" x14ac:dyDescent="0.2">
      <c r="B13" s="47">
        <v>43928</v>
      </c>
      <c r="C13" s="46">
        <v>14929</v>
      </c>
      <c r="D13" s="45">
        <v>14929</v>
      </c>
      <c r="E13" s="44">
        <f t="shared" si="0"/>
        <v>14929</v>
      </c>
      <c r="F13" s="46">
        <v>14770</v>
      </c>
      <c r="G13" s="45">
        <v>14770</v>
      </c>
      <c r="H13" s="44">
        <f t="shared" si="1"/>
        <v>14770</v>
      </c>
      <c r="I13" s="46">
        <v>14645</v>
      </c>
      <c r="J13" s="45">
        <v>14645</v>
      </c>
      <c r="K13" s="44">
        <f t="shared" si="2"/>
        <v>14645</v>
      </c>
      <c r="L13" s="52">
        <v>14929</v>
      </c>
      <c r="M13" s="51">
        <v>1.2347999999999999</v>
      </c>
      <c r="N13" s="51">
        <v>1.0876999999999999</v>
      </c>
      <c r="O13" s="50">
        <v>108.96</v>
      </c>
      <c r="P13" s="43">
        <v>12090.22</v>
      </c>
      <c r="Q13" s="43">
        <v>11949.84</v>
      </c>
      <c r="R13" s="49">
        <f t="shared" si="3"/>
        <v>13725.291900340169</v>
      </c>
      <c r="S13" s="48">
        <v>1.236</v>
      </c>
    </row>
    <row r="14" spans="1:19" x14ac:dyDescent="0.2">
      <c r="B14" s="47">
        <v>43929</v>
      </c>
      <c r="C14" s="46">
        <v>14667</v>
      </c>
      <c r="D14" s="45">
        <v>14667</v>
      </c>
      <c r="E14" s="44">
        <f t="shared" si="0"/>
        <v>14667</v>
      </c>
      <c r="F14" s="46">
        <v>14608</v>
      </c>
      <c r="G14" s="45">
        <v>14608</v>
      </c>
      <c r="H14" s="44">
        <f t="shared" si="1"/>
        <v>14608</v>
      </c>
      <c r="I14" s="46">
        <v>14493</v>
      </c>
      <c r="J14" s="45">
        <v>14493</v>
      </c>
      <c r="K14" s="44">
        <f t="shared" si="2"/>
        <v>14493</v>
      </c>
      <c r="L14" s="52">
        <v>14667</v>
      </c>
      <c r="M14" s="51">
        <v>1.2359</v>
      </c>
      <c r="N14" s="51">
        <v>1.0868</v>
      </c>
      <c r="O14" s="50">
        <v>108.91</v>
      </c>
      <c r="P14" s="43">
        <v>11867.47</v>
      </c>
      <c r="Q14" s="43">
        <v>11809.22</v>
      </c>
      <c r="R14" s="49">
        <f t="shared" si="3"/>
        <v>13495.583364004417</v>
      </c>
      <c r="S14" s="48">
        <v>1.2370000000000001</v>
      </c>
    </row>
    <row r="15" spans="1:19" x14ac:dyDescent="0.2">
      <c r="B15" s="47">
        <v>43930</v>
      </c>
      <c r="C15" s="46">
        <v>15171</v>
      </c>
      <c r="D15" s="45">
        <v>15171</v>
      </c>
      <c r="E15" s="44">
        <f t="shared" si="0"/>
        <v>15171</v>
      </c>
      <c r="F15" s="46">
        <v>15058</v>
      </c>
      <c r="G15" s="45">
        <v>15058</v>
      </c>
      <c r="H15" s="44">
        <f t="shared" si="1"/>
        <v>15058</v>
      </c>
      <c r="I15" s="46">
        <v>14940</v>
      </c>
      <c r="J15" s="45">
        <v>14940</v>
      </c>
      <c r="K15" s="44">
        <f t="shared" si="2"/>
        <v>14940</v>
      </c>
      <c r="L15" s="52">
        <v>15171</v>
      </c>
      <c r="M15" s="51">
        <v>1.2414000000000001</v>
      </c>
      <c r="N15" s="51">
        <v>1.0858000000000001</v>
      </c>
      <c r="O15" s="50">
        <v>108.89</v>
      </c>
      <c r="P15" s="43">
        <v>12220.88</v>
      </c>
      <c r="Q15" s="43">
        <v>12120.09</v>
      </c>
      <c r="R15" s="49">
        <f t="shared" si="3"/>
        <v>13972.186406336341</v>
      </c>
      <c r="S15" s="48">
        <v>1.2423999999999999</v>
      </c>
    </row>
    <row r="16" spans="1:19" x14ac:dyDescent="0.2">
      <c r="B16" s="47">
        <v>43935</v>
      </c>
      <c r="C16" s="46">
        <v>15425</v>
      </c>
      <c r="D16" s="45">
        <v>15425</v>
      </c>
      <c r="E16" s="44">
        <f t="shared" si="0"/>
        <v>15425</v>
      </c>
      <c r="F16" s="46">
        <v>15353</v>
      </c>
      <c r="G16" s="45">
        <v>15353</v>
      </c>
      <c r="H16" s="44">
        <f t="shared" si="1"/>
        <v>15353</v>
      </c>
      <c r="I16" s="46">
        <v>15243</v>
      </c>
      <c r="J16" s="45">
        <v>15243</v>
      </c>
      <c r="K16" s="44">
        <f t="shared" si="2"/>
        <v>15243</v>
      </c>
      <c r="L16" s="52">
        <v>15425</v>
      </c>
      <c r="M16" s="51">
        <v>1.2562</v>
      </c>
      <c r="N16" s="51">
        <v>1.0964</v>
      </c>
      <c r="O16" s="50">
        <v>107.32</v>
      </c>
      <c r="P16" s="43">
        <v>12279.1</v>
      </c>
      <c r="Q16" s="43">
        <v>12213.03</v>
      </c>
      <c r="R16" s="49">
        <f t="shared" si="3"/>
        <v>14068.770521707405</v>
      </c>
      <c r="S16" s="48">
        <v>1.2571000000000001</v>
      </c>
    </row>
    <row r="17" spans="2:19" x14ac:dyDescent="0.2">
      <c r="B17" s="47">
        <v>43936</v>
      </c>
      <c r="C17" s="46">
        <v>15340</v>
      </c>
      <c r="D17" s="45">
        <v>15340</v>
      </c>
      <c r="E17" s="44">
        <f t="shared" si="0"/>
        <v>15340</v>
      </c>
      <c r="F17" s="46">
        <v>15273</v>
      </c>
      <c r="G17" s="45">
        <v>15273</v>
      </c>
      <c r="H17" s="44">
        <f t="shared" si="1"/>
        <v>15273</v>
      </c>
      <c r="I17" s="46">
        <v>15163</v>
      </c>
      <c r="J17" s="45">
        <v>15163</v>
      </c>
      <c r="K17" s="44">
        <f t="shared" si="2"/>
        <v>15163</v>
      </c>
      <c r="L17" s="52">
        <v>15340</v>
      </c>
      <c r="M17" s="51">
        <v>1.2486999999999999</v>
      </c>
      <c r="N17" s="51">
        <v>1.0912999999999999</v>
      </c>
      <c r="O17" s="50">
        <v>107.38</v>
      </c>
      <c r="P17" s="43">
        <v>12284.78</v>
      </c>
      <c r="Q17" s="43">
        <v>12224.27</v>
      </c>
      <c r="R17" s="49">
        <f t="shared" si="3"/>
        <v>14056.62970768808</v>
      </c>
      <c r="S17" s="48">
        <v>1.2494000000000001</v>
      </c>
    </row>
    <row r="18" spans="2:19" x14ac:dyDescent="0.2">
      <c r="B18" s="47">
        <v>43937</v>
      </c>
      <c r="C18" s="46">
        <v>15175</v>
      </c>
      <c r="D18" s="45">
        <v>15175</v>
      </c>
      <c r="E18" s="44">
        <f t="shared" si="0"/>
        <v>15175</v>
      </c>
      <c r="F18" s="46">
        <v>15105</v>
      </c>
      <c r="G18" s="45">
        <v>15105</v>
      </c>
      <c r="H18" s="44">
        <f t="shared" si="1"/>
        <v>15105</v>
      </c>
      <c r="I18" s="46">
        <v>15002</v>
      </c>
      <c r="J18" s="45">
        <v>15002</v>
      </c>
      <c r="K18" s="44">
        <f t="shared" si="2"/>
        <v>15002</v>
      </c>
      <c r="L18" s="52">
        <v>15175</v>
      </c>
      <c r="M18" s="51">
        <v>1.2483</v>
      </c>
      <c r="N18" s="51">
        <v>1.0882000000000001</v>
      </c>
      <c r="O18" s="50">
        <v>107.69</v>
      </c>
      <c r="P18" s="43">
        <v>12156.53</v>
      </c>
      <c r="Q18" s="43">
        <v>12092.71</v>
      </c>
      <c r="R18" s="49">
        <f t="shared" si="3"/>
        <v>13945.046866384855</v>
      </c>
      <c r="S18" s="48">
        <v>1.2491000000000001</v>
      </c>
    </row>
    <row r="19" spans="2:19" x14ac:dyDescent="0.2">
      <c r="B19" s="47">
        <v>43938</v>
      </c>
      <c r="C19" s="46">
        <v>15203</v>
      </c>
      <c r="D19" s="45">
        <v>15203</v>
      </c>
      <c r="E19" s="44">
        <f t="shared" si="0"/>
        <v>15203</v>
      </c>
      <c r="F19" s="46">
        <v>15167</v>
      </c>
      <c r="G19" s="45">
        <v>15167</v>
      </c>
      <c r="H19" s="44">
        <f t="shared" si="1"/>
        <v>15167</v>
      </c>
      <c r="I19" s="46">
        <v>15059</v>
      </c>
      <c r="J19" s="45">
        <v>15059</v>
      </c>
      <c r="K19" s="44">
        <f t="shared" si="2"/>
        <v>15059</v>
      </c>
      <c r="L19" s="52">
        <v>15203</v>
      </c>
      <c r="M19" s="51">
        <v>1.2479</v>
      </c>
      <c r="N19" s="51">
        <v>1.0848</v>
      </c>
      <c r="O19" s="50">
        <v>107.71</v>
      </c>
      <c r="P19" s="43">
        <v>12182.87</v>
      </c>
      <c r="Q19" s="43">
        <v>12146.23</v>
      </c>
      <c r="R19" s="49">
        <f t="shared" si="3"/>
        <v>14014.564896755162</v>
      </c>
      <c r="S19" s="48">
        <v>1.2486999999999999</v>
      </c>
    </row>
    <row r="20" spans="2:19" x14ac:dyDescent="0.2">
      <c r="B20" s="47">
        <v>43941</v>
      </c>
      <c r="C20" s="46">
        <v>15180</v>
      </c>
      <c r="D20" s="45">
        <v>15180</v>
      </c>
      <c r="E20" s="44">
        <f t="shared" si="0"/>
        <v>15180</v>
      </c>
      <c r="F20" s="46">
        <v>15197</v>
      </c>
      <c r="G20" s="45">
        <v>15197</v>
      </c>
      <c r="H20" s="44">
        <f t="shared" si="1"/>
        <v>15197</v>
      </c>
      <c r="I20" s="46">
        <v>15089</v>
      </c>
      <c r="J20" s="45">
        <v>15089</v>
      </c>
      <c r="K20" s="44">
        <f t="shared" si="2"/>
        <v>15089</v>
      </c>
      <c r="L20" s="52">
        <v>15180</v>
      </c>
      <c r="M20" s="51">
        <v>1.244</v>
      </c>
      <c r="N20" s="51">
        <v>1.0857000000000001</v>
      </c>
      <c r="O20" s="50">
        <v>107.79</v>
      </c>
      <c r="P20" s="43">
        <v>12202.57</v>
      </c>
      <c r="Q20" s="43">
        <v>12209.37</v>
      </c>
      <c r="R20" s="49">
        <f t="shared" si="3"/>
        <v>13981.762917933129</v>
      </c>
      <c r="S20" s="48">
        <v>1.2446999999999999</v>
      </c>
    </row>
    <row r="21" spans="2:19" x14ac:dyDescent="0.2">
      <c r="B21" s="47">
        <v>43942</v>
      </c>
      <c r="C21" s="46">
        <v>14730</v>
      </c>
      <c r="D21" s="45">
        <v>14730</v>
      </c>
      <c r="E21" s="44">
        <f t="shared" si="0"/>
        <v>14730</v>
      </c>
      <c r="F21" s="46">
        <v>14790</v>
      </c>
      <c r="G21" s="45">
        <v>14790</v>
      </c>
      <c r="H21" s="44">
        <f t="shared" si="1"/>
        <v>14790</v>
      </c>
      <c r="I21" s="46">
        <v>14683</v>
      </c>
      <c r="J21" s="45">
        <v>14683</v>
      </c>
      <c r="K21" s="44">
        <f t="shared" si="2"/>
        <v>14683</v>
      </c>
      <c r="L21" s="52">
        <v>14730</v>
      </c>
      <c r="M21" s="51">
        <v>1.23</v>
      </c>
      <c r="N21" s="51">
        <v>1.0831999999999999</v>
      </c>
      <c r="O21" s="50">
        <v>107.42</v>
      </c>
      <c r="P21" s="43">
        <v>11975.61</v>
      </c>
      <c r="Q21" s="43">
        <v>12016.57</v>
      </c>
      <c r="R21" s="49">
        <f t="shared" si="3"/>
        <v>13598.596750369277</v>
      </c>
      <c r="S21" s="48">
        <v>1.2307999999999999</v>
      </c>
    </row>
    <row r="22" spans="2:19" x14ac:dyDescent="0.2">
      <c r="B22" s="47">
        <v>43943</v>
      </c>
      <c r="C22" s="46">
        <v>14990</v>
      </c>
      <c r="D22" s="45">
        <v>14990</v>
      </c>
      <c r="E22" s="44">
        <f t="shared" si="0"/>
        <v>14990</v>
      </c>
      <c r="F22" s="46">
        <v>14860</v>
      </c>
      <c r="G22" s="45">
        <v>14860</v>
      </c>
      <c r="H22" s="44">
        <f t="shared" si="1"/>
        <v>14860</v>
      </c>
      <c r="I22" s="46">
        <v>14757</v>
      </c>
      <c r="J22" s="45">
        <v>14757</v>
      </c>
      <c r="K22" s="44">
        <f t="shared" si="2"/>
        <v>14757</v>
      </c>
      <c r="L22" s="52">
        <v>14990</v>
      </c>
      <c r="M22" s="51">
        <v>1.2372000000000001</v>
      </c>
      <c r="N22" s="51">
        <v>1.0876999999999999</v>
      </c>
      <c r="O22" s="50">
        <v>107.63</v>
      </c>
      <c r="P22" s="43">
        <v>12116.07</v>
      </c>
      <c r="Q22" s="43">
        <v>12004.2</v>
      </c>
      <c r="R22" s="49">
        <f t="shared" si="3"/>
        <v>13781.3735404983</v>
      </c>
      <c r="S22" s="48">
        <v>1.2379</v>
      </c>
    </row>
    <row r="23" spans="2:19" x14ac:dyDescent="0.2">
      <c r="B23" s="47">
        <v>43944</v>
      </c>
      <c r="C23" s="46">
        <v>15185</v>
      </c>
      <c r="D23" s="45">
        <v>15185</v>
      </c>
      <c r="E23" s="44">
        <f t="shared" si="0"/>
        <v>15185</v>
      </c>
      <c r="F23" s="46">
        <v>15050</v>
      </c>
      <c r="G23" s="45">
        <v>15050</v>
      </c>
      <c r="H23" s="44">
        <f t="shared" si="1"/>
        <v>15050</v>
      </c>
      <c r="I23" s="46">
        <v>14945</v>
      </c>
      <c r="J23" s="45">
        <v>14945</v>
      </c>
      <c r="K23" s="44">
        <f t="shared" si="2"/>
        <v>14945</v>
      </c>
      <c r="L23" s="52">
        <v>15185</v>
      </c>
      <c r="M23" s="51">
        <v>1.2344999999999999</v>
      </c>
      <c r="N23" s="51">
        <v>1.0767</v>
      </c>
      <c r="O23" s="50">
        <v>107.54</v>
      </c>
      <c r="P23" s="43">
        <v>12300.53</v>
      </c>
      <c r="Q23" s="43">
        <v>12185.25</v>
      </c>
      <c r="R23" s="49">
        <f t="shared" si="3"/>
        <v>14103.278536268228</v>
      </c>
      <c r="S23" s="48">
        <v>1.2351000000000001</v>
      </c>
    </row>
    <row r="24" spans="2:19" x14ac:dyDescent="0.2">
      <c r="B24" s="47">
        <v>43945</v>
      </c>
      <c r="C24" s="46">
        <v>15200</v>
      </c>
      <c r="D24" s="45">
        <v>15200</v>
      </c>
      <c r="E24" s="44">
        <f t="shared" si="0"/>
        <v>15200</v>
      </c>
      <c r="F24" s="46">
        <v>15042</v>
      </c>
      <c r="G24" s="45">
        <v>15042</v>
      </c>
      <c r="H24" s="44">
        <f t="shared" si="1"/>
        <v>15042</v>
      </c>
      <c r="I24" s="46">
        <v>14932</v>
      </c>
      <c r="J24" s="45">
        <v>14932</v>
      </c>
      <c r="K24" s="44">
        <f t="shared" si="2"/>
        <v>14932</v>
      </c>
      <c r="L24" s="52">
        <v>15200</v>
      </c>
      <c r="M24" s="51">
        <v>1.2349000000000001</v>
      </c>
      <c r="N24" s="51">
        <v>1.0793999999999999</v>
      </c>
      <c r="O24" s="50">
        <v>107.6</v>
      </c>
      <c r="P24" s="43">
        <v>12308.69</v>
      </c>
      <c r="Q24" s="43">
        <v>12174.83</v>
      </c>
      <c r="R24" s="49">
        <f t="shared" si="3"/>
        <v>14081.897350379842</v>
      </c>
      <c r="S24" s="48">
        <v>1.2355</v>
      </c>
    </row>
    <row r="25" spans="2:19" x14ac:dyDescent="0.2">
      <c r="B25" s="47">
        <v>43948</v>
      </c>
      <c r="C25" s="46">
        <v>15511</v>
      </c>
      <c r="D25" s="45">
        <v>15511</v>
      </c>
      <c r="E25" s="44">
        <f t="shared" si="0"/>
        <v>15511</v>
      </c>
      <c r="F25" s="46">
        <v>15430</v>
      </c>
      <c r="G25" s="45">
        <v>15430</v>
      </c>
      <c r="H25" s="44">
        <f t="shared" si="1"/>
        <v>15430</v>
      </c>
      <c r="I25" s="46">
        <v>15304</v>
      </c>
      <c r="J25" s="45">
        <v>15304</v>
      </c>
      <c r="K25" s="44">
        <f t="shared" si="2"/>
        <v>15304</v>
      </c>
      <c r="L25" s="52">
        <v>15511</v>
      </c>
      <c r="M25" s="51">
        <v>1.2438</v>
      </c>
      <c r="N25" s="51">
        <v>1.0854999999999999</v>
      </c>
      <c r="O25" s="50">
        <v>107.09</v>
      </c>
      <c r="P25" s="43">
        <v>12470.65</v>
      </c>
      <c r="Q25" s="43">
        <v>12398.55</v>
      </c>
      <c r="R25" s="49">
        <f t="shared" si="3"/>
        <v>14289.267618608937</v>
      </c>
      <c r="S25" s="48">
        <v>1.2444999999999999</v>
      </c>
    </row>
    <row r="26" spans="2:19" x14ac:dyDescent="0.2">
      <c r="B26" s="47">
        <v>43949</v>
      </c>
      <c r="C26" s="46">
        <v>15540</v>
      </c>
      <c r="D26" s="45">
        <v>15540</v>
      </c>
      <c r="E26" s="44">
        <f t="shared" si="0"/>
        <v>15540</v>
      </c>
      <c r="F26" s="46">
        <v>15420</v>
      </c>
      <c r="G26" s="45">
        <v>15420</v>
      </c>
      <c r="H26" s="44">
        <f t="shared" si="1"/>
        <v>15420</v>
      </c>
      <c r="I26" s="46">
        <v>15301</v>
      </c>
      <c r="J26" s="45">
        <v>15301</v>
      </c>
      <c r="K26" s="44">
        <f t="shared" si="2"/>
        <v>15301</v>
      </c>
      <c r="L26" s="52">
        <v>15540</v>
      </c>
      <c r="M26" s="51">
        <v>1.2496</v>
      </c>
      <c r="N26" s="51">
        <v>1.0886</v>
      </c>
      <c r="O26" s="50">
        <v>106.66</v>
      </c>
      <c r="P26" s="43">
        <v>12435.98</v>
      </c>
      <c r="Q26" s="43">
        <v>12333.04</v>
      </c>
      <c r="R26" s="49">
        <f t="shared" si="3"/>
        <v>14275.215873599118</v>
      </c>
      <c r="S26" s="48">
        <v>1.2503</v>
      </c>
    </row>
    <row r="27" spans="2:19" x14ac:dyDescent="0.2">
      <c r="B27" s="47">
        <v>43950</v>
      </c>
      <c r="C27" s="46">
        <v>15327</v>
      </c>
      <c r="D27" s="45">
        <v>15327</v>
      </c>
      <c r="E27" s="44">
        <f t="shared" si="0"/>
        <v>15327</v>
      </c>
      <c r="F27" s="46">
        <v>15255</v>
      </c>
      <c r="G27" s="45">
        <v>15255</v>
      </c>
      <c r="H27" s="44">
        <f t="shared" si="1"/>
        <v>15255</v>
      </c>
      <c r="I27" s="46">
        <v>15131</v>
      </c>
      <c r="J27" s="45">
        <v>15131</v>
      </c>
      <c r="K27" s="44">
        <f t="shared" si="2"/>
        <v>15131</v>
      </c>
      <c r="L27" s="52">
        <v>15327</v>
      </c>
      <c r="M27" s="51">
        <v>1.2396</v>
      </c>
      <c r="N27" s="51">
        <v>1.0843</v>
      </c>
      <c r="O27" s="50">
        <v>106.49</v>
      </c>
      <c r="P27" s="43">
        <v>12364.47</v>
      </c>
      <c r="Q27" s="43">
        <v>12300.44</v>
      </c>
      <c r="R27" s="49">
        <f t="shared" si="3"/>
        <v>14135.38688554828</v>
      </c>
      <c r="S27" s="48">
        <v>1.2402</v>
      </c>
    </row>
    <row r="28" spans="2:19" x14ac:dyDescent="0.2">
      <c r="B28" s="47">
        <v>43951</v>
      </c>
      <c r="C28" s="46">
        <v>15201</v>
      </c>
      <c r="D28" s="45">
        <v>15201</v>
      </c>
      <c r="E28" s="44">
        <f t="shared" si="0"/>
        <v>15201</v>
      </c>
      <c r="F28" s="46">
        <v>15017</v>
      </c>
      <c r="G28" s="45">
        <v>15017</v>
      </c>
      <c r="H28" s="44">
        <f t="shared" si="1"/>
        <v>15017</v>
      </c>
      <c r="I28" s="46">
        <v>14893</v>
      </c>
      <c r="J28" s="45">
        <v>14893</v>
      </c>
      <c r="K28" s="44">
        <f t="shared" si="2"/>
        <v>14893</v>
      </c>
      <c r="L28" s="52">
        <v>15201</v>
      </c>
      <c r="M28" s="51">
        <v>1.2515000000000001</v>
      </c>
      <c r="N28" s="51">
        <v>1.0868</v>
      </c>
      <c r="O28" s="50">
        <v>106.53</v>
      </c>
      <c r="P28" s="43">
        <v>12146.22</v>
      </c>
      <c r="Q28" s="43">
        <v>11994.41</v>
      </c>
      <c r="R28" s="49">
        <f t="shared" si="3"/>
        <v>13986.934118513065</v>
      </c>
      <c r="S28" s="48">
        <v>1.252</v>
      </c>
    </row>
    <row r="29" spans="2:19" s="10" customFormat="1" x14ac:dyDescent="0.2">
      <c r="B29" s="42" t="s">
        <v>11</v>
      </c>
      <c r="C29" s="41">
        <f>ROUND(AVERAGE(C9:C28),2)</f>
        <v>15039.35</v>
      </c>
      <c r="D29" s="40">
        <f>ROUND(AVERAGE(D9:D28),2)</f>
        <v>15039.35</v>
      </c>
      <c r="E29" s="39">
        <f>ROUND(AVERAGE(C29:D29),2)</f>
        <v>15039.35</v>
      </c>
      <c r="F29" s="41">
        <f>ROUND(AVERAGE(F9:F28),2)</f>
        <v>14948.75</v>
      </c>
      <c r="G29" s="40">
        <f>ROUND(AVERAGE(G9:G28),2)</f>
        <v>14948.75</v>
      </c>
      <c r="H29" s="39">
        <f>ROUND(AVERAGE(F29:G29),2)</f>
        <v>14948.75</v>
      </c>
      <c r="I29" s="41">
        <f>ROUND(AVERAGE(I9:I28),2)</f>
        <v>14833.3</v>
      </c>
      <c r="J29" s="40">
        <f>ROUND(AVERAGE(J9:J28),2)</f>
        <v>14833.3</v>
      </c>
      <c r="K29" s="39">
        <f>ROUND(AVERAGE(I29:J29),2)</f>
        <v>14833.3</v>
      </c>
      <c r="L29" s="38">
        <f>ROUND(AVERAGE(L9:L28),2)</f>
        <v>15039.35</v>
      </c>
      <c r="M29" s="37">
        <f>ROUND(AVERAGE(M9:M28),4)</f>
        <v>1.2410000000000001</v>
      </c>
      <c r="N29" s="36">
        <f>ROUND(AVERAGE(N9:N28),4)</f>
        <v>1.0862000000000001</v>
      </c>
      <c r="O29" s="175">
        <f>ROUND(AVERAGE(O9:O28),2)</f>
        <v>107.69</v>
      </c>
      <c r="P29" s="35">
        <f>AVERAGE(P9:P28)</f>
        <v>12118.129500000003</v>
      </c>
      <c r="Q29" s="35">
        <f>AVERAGE(Q9:Q28)</f>
        <v>12036.768500000002</v>
      </c>
      <c r="R29" s="35">
        <f>AVERAGE(R9:R28)</f>
        <v>13846.317609045629</v>
      </c>
      <c r="S29" s="34">
        <f>AVERAGE(S9:S28)</f>
        <v>1.2418549999999997</v>
      </c>
    </row>
    <row r="30" spans="2:19" s="5" customFormat="1" x14ac:dyDescent="0.2">
      <c r="B30" s="33" t="s">
        <v>12</v>
      </c>
      <c r="C30" s="32">
        <f t="shared" ref="C30:S30" si="4">MAX(C9:C28)</f>
        <v>15540</v>
      </c>
      <c r="D30" s="31">
        <f t="shared" si="4"/>
        <v>15540</v>
      </c>
      <c r="E30" s="30">
        <f t="shared" si="4"/>
        <v>15540</v>
      </c>
      <c r="F30" s="32">
        <f t="shared" si="4"/>
        <v>15430</v>
      </c>
      <c r="G30" s="31">
        <f t="shared" si="4"/>
        <v>15430</v>
      </c>
      <c r="H30" s="30">
        <f t="shared" si="4"/>
        <v>15430</v>
      </c>
      <c r="I30" s="32">
        <f t="shared" si="4"/>
        <v>15304</v>
      </c>
      <c r="J30" s="31">
        <f t="shared" si="4"/>
        <v>15304</v>
      </c>
      <c r="K30" s="30">
        <f t="shared" si="4"/>
        <v>15304</v>
      </c>
      <c r="L30" s="29">
        <f t="shared" si="4"/>
        <v>15540</v>
      </c>
      <c r="M30" s="28">
        <f t="shared" si="4"/>
        <v>1.2562</v>
      </c>
      <c r="N30" s="27">
        <f t="shared" si="4"/>
        <v>1.0964</v>
      </c>
      <c r="O30" s="26">
        <f t="shared" si="4"/>
        <v>108.96</v>
      </c>
      <c r="P30" s="25">
        <f t="shared" si="4"/>
        <v>12470.65</v>
      </c>
      <c r="Q30" s="25">
        <f t="shared" si="4"/>
        <v>12398.55</v>
      </c>
      <c r="R30" s="25">
        <f t="shared" si="4"/>
        <v>14289.267618608937</v>
      </c>
      <c r="S30" s="24">
        <f t="shared" si="4"/>
        <v>1.2571000000000001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14407</v>
      </c>
      <c r="D31" s="21">
        <f t="shared" si="5"/>
        <v>14407</v>
      </c>
      <c r="E31" s="20">
        <f t="shared" si="5"/>
        <v>14407</v>
      </c>
      <c r="F31" s="22">
        <f t="shared" si="5"/>
        <v>14295</v>
      </c>
      <c r="G31" s="21">
        <f t="shared" si="5"/>
        <v>14295</v>
      </c>
      <c r="H31" s="20">
        <f t="shared" si="5"/>
        <v>14295</v>
      </c>
      <c r="I31" s="22">
        <f t="shared" si="5"/>
        <v>14170</v>
      </c>
      <c r="J31" s="21">
        <f t="shared" si="5"/>
        <v>14170</v>
      </c>
      <c r="K31" s="20">
        <f t="shared" si="5"/>
        <v>14170</v>
      </c>
      <c r="L31" s="19">
        <f t="shared" si="5"/>
        <v>14407</v>
      </c>
      <c r="M31" s="18">
        <f t="shared" si="5"/>
        <v>1.2290000000000001</v>
      </c>
      <c r="N31" s="17">
        <f t="shared" si="5"/>
        <v>1.0767</v>
      </c>
      <c r="O31" s="16">
        <f t="shared" si="5"/>
        <v>106.49</v>
      </c>
      <c r="P31" s="15">
        <f t="shared" si="5"/>
        <v>11700.64</v>
      </c>
      <c r="Q31" s="15">
        <f t="shared" si="5"/>
        <v>11600.26</v>
      </c>
      <c r="R31" s="15">
        <f t="shared" si="5"/>
        <v>13331.500824628918</v>
      </c>
      <c r="S31" s="14">
        <f t="shared" si="5"/>
        <v>1.2301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25</v>
      </c>
    </row>
    <row r="6" spans="1:25" ht="13.5" thickBot="1" x14ac:dyDescent="0.25">
      <c r="B6" s="1">
        <v>43922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43922</v>
      </c>
      <c r="C9" s="46">
        <v>11220</v>
      </c>
      <c r="D9" s="45">
        <v>11220</v>
      </c>
      <c r="E9" s="44">
        <f t="shared" ref="E9:E28" si="0">AVERAGE(C9:D9)</f>
        <v>11220</v>
      </c>
      <c r="F9" s="46">
        <v>11288</v>
      </c>
      <c r="G9" s="45">
        <v>11288</v>
      </c>
      <c r="H9" s="44">
        <f t="shared" ref="H9:H28" si="1">AVERAGE(F9:G9)</f>
        <v>11288</v>
      </c>
      <c r="I9" s="46">
        <v>11679</v>
      </c>
      <c r="J9" s="45">
        <v>11679</v>
      </c>
      <c r="K9" s="44">
        <f t="shared" ref="K9:K28" si="2">AVERAGE(I9:J9)</f>
        <v>11679</v>
      </c>
      <c r="L9" s="46">
        <v>11944</v>
      </c>
      <c r="M9" s="45">
        <v>11944</v>
      </c>
      <c r="N9" s="44">
        <f t="shared" ref="N9:N28" si="3">AVERAGE(L9:M9)</f>
        <v>11944</v>
      </c>
      <c r="O9" s="46">
        <v>12194</v>
      </c>
      <c r="P9" s="45">
        <v>12194</v>
      </c>
      <c r="Q9" s="44">
        <f t="shared" ref="Q9:Q28" si="4">AVERAGE(O9:P9)</f>
        <v>12194</v>
      </c>
      <c r="R9" s="52">
        <v>11220</v>
      </c>
      <c r="S9" s="51">
        <v>1.2383</v>
      </c>
      <c r="T9" s="53">
        <v>1.0941000000000001</v>
      </c>
      <c r="U9" s="50">
        <v>107.52</v>
      </c>
      <c r="V9" s="43">
        <v>9060.81</v>
      </c>
      <c r="W9" s="43">
        <v>9103.9599999999991</v>
      </c>
      <c r="X9" s="49">
        <f t="shared" ref="X9:X28" si="5">R9/T9</f>
        <v>10255.004112969564</v>
      </c>
      <c r="Y9" s="48">
        <v>1.2399</v>
      </c>
    </row>
    <row r="10" spans="1:25" x14ac:dyDescent="0.2">
      <c r="B10" s="47">
        <v>43923</v>
      </c>
      <c r="C10" s="46">
        <v>11185</v>
      </c>
      <c r="D10" s="45">
        <v>11185</v>
      </c>
      <c r="E10" s="44">
        <f t="shared" si="0"/>
        <v>11185</v>
      </c>
      <c r="F10" s="46">
        <v>11252</v>
      </c>
      <c r="G10" s="45">
        <v>11252</v>
      </c>
      <c r="H10" s="44">
        <f t="shared" si="1"/>
        <v>11252</v>
      </c>
      <c r="I10" s="46">
        <v>11643</v>
      </c>
      <c r="J10" s="45">
        <v>11643</v>
      </c>
      <c r="K10" s="44">
        <f t="shared" si="2"/>
        <v>11643</v>
      </c>
      <c r="L10" s="46">
        <v>11912</v>
      </c>
      <c r="M10" s="45">
        <v>11912</v>
      </c>
      <c r="N10" s="44">
        <f t="shared" si="3"/>
        <v>11912</v>
      </c>
      <c r="O10" s="46">
        <v>12162</v>
      </c>
      <c r="P10" s="45">
        <v>12162</v>
      </c>
      <c r="Q10" s="44">
        <f t="shared" si="4"/>
        <v>12162</v>
      </c>
      <c r="R10" s="52">
        <v>11185</v>
      </c>
      <c r="S10" s="51">
        <v>1.2428999999999999</v>
      </c>
      <c r="T10" s="51">
        <v>1.0913999999999999</v>
      </c>
      <c r="U10" s="50">
        <v>107.33</v>
      </c>
      <c r="V10" s="43">
        <v>8999.11</v>
      </c>
      <c r="W10" s="43">
        <v>9044.2900000000009</v>
      </c>
      <c r="X10" s="49">
        <f t="shared" si="5"/>
        <v>10248.304929448415</v>
      </c>
      <c r="Y10" s="48">
        <v>1.2441</v>
      </c>
    </row>
    <row r="11" spans="1:25" x14ac:dyDescent="0.2">
      <c r="B11" s="47">
        <v>43924</v>
      </c>
      <c r="C11" s="46">
        <v>11192</v>
      </c>
      <c r="D11" s="45">
        <v>11192</v>
      </c>
      <c r="E11" s="44">
        <f t="shared" si="0"/>
        <v>11192</v>
      </c>
      <c r="F11" s="46">
        <v>11257</v>
      </c>
      <c r="G11" s="45">
        <v>11257</v>
      </c>
      <c r="H11" s="44">
        <f t="shared" si="1"/>
        <v>11257</v>
      </c>
      <c r="I11" s="46">
        <v>11642</v>
      </c>
      <c r="J11" s="45">
        <v>11642</v>
      </c>
      <c r="K11" s="44">
        <f t="shared" si="2"/>
        <v>11642</v>
      </c>
      <c r="L11" s="46">
        <v>11912</v>
      </c>
      <c r="M11" s="45">
        <v>11912</v>
      </c>
      <c r="N11" s="44">
        <f t="shared" si="3"/>
        <v>11912</v>
      </c>
      <c r="O11" s="46">
        <v>12162</v>
      </c>
      <c r="P11" s="45">
        <v>12162</v>
      </c>
      <c r="Q11" s="44">
        <f t="shared" si="4"/>
        <v>12162</v>
      </c>
      <c r="R11" s="52">
        <v>11192</v>
      </c>
      <c r="S11" s="51">
        <v>1.2290000000000001</v>
      </c>
      <c r="T11" s="51">
        <v>1.0789</v>
      </c>
      <c r="U11" s="50">
        <v>108.5</v>
      </c>
      <c r="V11" s="43">
        <v>9106.59</v>
      </c>
      <c r="W11" s="43">
        <v>9151.2900000000009</v>
      </c>
      <c r="X11" s="49">
        <f t="shared" si="5"/>
        <v>10373.52859393827</v>
      </c>
      <c r="Y11" s="48">
        <v>1.2301</v>
      </c>
    </row>
    <row r="12" spans="1:25" x14ac:dyDescent="0.2">
      <c r="B12" s="47">
        <v>43927</v>
      </c>
      <c r="C12" s="46">
        <v>11162</v>
      </c>
      <c r="D12" s="45">
        <v>11162</v>
      </c>
      <c r="E12" s="44">
        <f t="shared" si="0"/>
        <v>11162</v>
      </c>
      <c r="F12" s="46">
        <v>11217</v>
      </c>
      <c r="G12" s="45">
        <v>11217</v>
      </c>
      <c r="H12" s="44">
        <f t="shared" si="1"/>
        <v>11217</v>
      </c>
      <c r="I12" s="46">
        <v>11601</v>
      </c>
      <c r="J12" s="45">
        <v>11601</v>
      </c>
      <c r="K12" s="44">
        <f t="shared" si="2"/>
        <v>11601</v>
      </c>
      <c r="L12" s="46">
        <v>11871</v>
      </c>
      <c r="M12" s="45">
        <v>11871</v>
      </c>
      <c r="N12" s="44">
        <f t="shared" si="3"/>
        <v>11871</v>
      </c>
      <c r="O12" s="46">
        <v>12121</v>
      </c>
      <c r="P12" s="45">
        <v>12121</v>
      </c>
      <c r="Q12" s="44">
        <f t="shared" si="4"/>
        <v>12121</v>
      </c>
      <c r="R12" s="52">
        <v>11162</v>
      </c>
      <c r="S12" s="51">
        <v>1.2313000000000001</v>
      </c>
      <c r="T12" s="51">
        <v>1.08</v>
      </c>
      <c r="U12" s="50">
        <v>108.93</v>
      </c>
      <c r="V12" s="43">
        <v>9065.2199999999993</v>
      </c>
      <c r="W12" s="43">
        <v>9102.49</v>
      </c>
      <c r="X12" s="49">
        <f t="shared" si="5"/>
        <v>10335.185185185184</v>
      </c>
      <c r="Y12" s="48">
        <v>1.2323</v>
      </c>
    </row>
    <row r="13" spans="1:25" x14ac:dyDescent="0.2">
      <c r="B13" s="47">
        <v>43928</v>
      </c>
      <c r="C13" s="46">
        <v>11350</v>
      </c>
      <c r="D13" s="45">
        <v>11350</v>
      </c>
      <c r="E13" s="44">
        <f t="shared" si="0"/>
        <v>11350</v>
      </c>
      <c r="F13" s="46">
        <v>11409</v>
      </c>
      <c r="G13" s="45">
        <v>11409</v>
      </c>
      <c r="H13" s="44">
        <f t="shared" si="1"/>
        <v>11409</v>
      </c>
      <c r="I13" s="46">
        <v>11787</v>
      </c>
      <c r="J13" s="45">
        <v>11787</v>
      </c>
      <c r="K13" s="44">
        <f t="shared" si="2"/>
        <v>11787</v>
      </c>
      <c r="L13" s="46">
        <v>12057</v>
      </c>
      <c r="M13" s="45">
        <v>12057</v>
      </c>
      <c r="N13" s="44">
        <f t="shared" si="3"/>
        <v>12057</v>
      </c>
      <c r="O13" s="46">
        <v>12307</v>
      </c>
      <c r="P13" s="45">
        <v>12307</v>
      </c>
      <c r="Q13" s="44">
        <f t="shared" si="4"/>
        <v>12307</v>
      </c>
      <c r="R13" s="52">
        <v>11350</v>
      </c>
      <c r="S13" s="51">
        <v>1.2347999999999999</v>
      </c>
      <c r="T13" s="51">
        <v>1.0876999999999999</v>
      </c>
      <c r="U13" s="50">
        <v>108.96</v>
      </c>
      <c r="V13" s="43">
        <v>9191.77</v>
      </c>
      <c r="W13" s="43">
        <v>9230.58</v>
      </c>
      <c r="X13" s="49">
        <f t="shared" si="5"/>
        <v>10434.862554013056</v>
      </c>
      <c r="Y13" s="48">
        <v>1.236</v>
      </c>
    </row>
    <row r="14" spans="1:25" x14ac:dyDescent="0.2">
      <c r="B14" s="47">
        <v>43929</v>
      </c>
      <c r="C14" s="46">
        <v>11425</v>
      </c>
      <c r="D14" s="45">
        <v>11425</v>
      </c>
      <c r="E14" s="44">
        <f t="shared" si="0"/>
        <v>11425</v>
      </c>
      <c r="F14" s="46">
        <v>11497</v>
      </c>
      <c r="G14" s="45">
        <v>11497</v>
      </c>
      <c r="H14" s="44">
        <f t="shared" si="1"/>
        <v>11497</v>
      </c>
      <c r="I14" s="46">
        <v>11869</v>
      </c>
      <c r="J14" s="45">
        <v>11869</v>
      </c>
      <c r="K14" s="44">
        <f t="shared" si="2"/>
        <v>11869</v>
      </c>
      <c r="L14" s="46">
        <v>12139</v>
      </c>
      <c r="M14" s="45">
        <v>12139</v>
      </c>
      <c r="N14" s="44">
        <f t="shared" si="3"/>
        <v>12139</v>
      </c>
      <c r="O14" s="46">
        <v>12389</v>
      </c>
      <c r="P14" s="45">
        <v>12389</v>
      </c>
      <c r="Q14" s="44">
        <f t="shared" si="4"/>
        <v>12389</v>
      </c>
      <c r="R14" s="52">
        <v>11425</v>
      </c>
      <c r="S14" s="51">
        <v>1.2359</v>
      </c>
      <c r="T14" s="51">
        <v>1.0868</v>
      </c>
      <c r="U14" s="50">
        <v>108.91</v>
      </c>
      <c r="V14" s="43">
        <v>9244.2800000000007</v>
      </c>
      <c r="W14" s="43">
        <v>9294.26</v>
      </c>
      <c r="X14" s="49">
        <f t="shared" si="5"/>
        <v>10512.513801987487</v>
      </c>
      <c r="Y14" s="48">
        <v>1.2370000000000001</v>
      </c>
    </row>
    <row r="15" spans="1:25" x14ac:dyDescent="0.2">
      <c r="B15" s="47">
        <v>43930</v>
      </c>
      <c r="C15" s="46">
        <v>11457</v>
      </c>
      <c r="D15" s="45">
        <v>11457</v>
      </c>
      <c r="E15" s="44">
        <f t="shared" si="0"/>
        <v>11457</v>
      </c>
      <c r="F15" s="46">
        <v>11523</v>
      </c>
      <c r="G15" s="45">
        <v>11523</v>
      </c>
      <c r="H15" s="44">
        <f t="shared" si="1"/>
        <v>11523</v>
      </c>
      <c r="I15" s="46">
        <v>11899</v>
      </c>
      <c r="J15" s="45">
        <v>11899</v>
      </c>
      <c r="K15" s="44">
        <f t="shared" si="2"/>
        <v>11899</v>
      </c>
      <c r="L15" s="46">
        <v>12169</v>
      </c>
      <c r="M15" s="45">
        <v>12169</v>
      </c>
      <c r="N15" s="44">
        <f t="shared" si="3"/>
        <v>12169</v>
      </c>
      <c r="O15" s="46">
        <v>12419</v>
      </c>
      <c r="P15" s="45">
        <v>12419</v>
      </c>
      <c r="Q15" s="44">
        <f t="shared" si="4"/>
        <v>12419</v>
      </c>
      <c r="R15" s="52">
        <v>11457</v>
      </c>
      <c r="S15" s="51">
        <v>1.2414000000000001</v>
      </c>
      <c r="T15" s="51">
        <v>1.0858000000000001</v>
      </c>
      <c r="U15" s="50">
        <v>108.89</v>
      </c>
      <c r="V15" s="43">
        <v>9229.1</v>
      </c>
      <c r="W15" s="43">
        <v>9274.7900000000009</v>
      </c>
      <c r="X15" s="49">
        <f t="shared" si="5"/>
        <v>10551.666973659972</v>
      </c>
      <c r="Y15" s="48">
        <v>1.2423999999999999</v>
      </c>
    </row>
    <row r="16" spans="1:25" x14ac:dyDescent="0.2">
      <c r="B16" s="47">
        <v>43935</v>
      </c>
      <c r="C16" s="46">
        <v>11723</v>
      </c>
      <c r="D16" s="45">
        <v>11723</v>
      </c>
      <c r="E16" s="44">
        <f t="shared" si="0"/>
        <v>11723</v>
      </c>
      <c r="F16" s="46">
        <v>11803</v>
      </c>
      <c r="G16" s="45">
        <v>11803</v>
      </c>
      <c r="H16" s="44">
        <f t="shared" si="1"/>
        <v>11803</v>
      </c>
      <c r="I16" s="46">
        <v>12179</v>
      </c>
      <c r="J16" s="45">
        <v>12179</v>
      </c>
      <c r="K16" s="44">
        <f t="shared" si="2"/>
        <v>12179</v>
      </c>
      <c r="L16" s="46">
        <v>12439</v>
      </c>
      <c r="M16" s="45">
        <v>12439</v>
      </c>
      <c r="N16" s="44">
        <f t="shared" si="3"/>
        <v>12439</v>
      </c>
      <c r="O16" s="46">
        <v>12689</v>
      </c>
      <c r="P16" s="45">
        <v>12689</v>
      </c>
      <c r="Q16" s="44">
        <f t="shared" si="4"/>
        <v>12689</v>
      </c>
      <c r="R16" s="52">
        <v>11723</v>
      </c>
      <c r="S16" s="51">
        <v>1.2562</v>
      </c>
      <c r="T16" s="51">
        <v>1.0964</v>
      </c>
      <c r="U16" s="50">
        <v>107.32</v>
      </c>
      <c r="V16" s="43">
        <v>9332.11</v>
      </c>
      <c r="W16" s="43">
        <v>9389.07</v>
      </c>
      <c r="X16" s="49">
        <f t="shared" si="5"/>
        <v>10692.265596497627</v>
      </c>
      <c r="Y16" s="48">
        <v>1.2571000000000001</v>
      </c>
    </row>
    <row r="17" spans="2:25" x14ac:dyDescent="0.2">
      <c r="B17" s="47">
        <v>43936</v>
      </c>
      <c r="C17" s="46">
        <v>11712</v>
      </c>
      <c r="D17" s="45">
        <v>11712</v>
      </c>
      <c r="E17" s="44">
        <f t="shared" si="0"/>
        <v>11712</v>
      </c>
      <c r="F17" s="46">
        <v>11795</v>
      </c>
      <c r="G17" s="45">
        <v>11795</v>
      </c>
      <c r="H17" s="44">
        <f t="shared" si="1"/>
        <v>11795</v>
      </c>
      <c r="I17" s="46">
        <v>12175</v>
      </c>
      <c r="J17" s="45">
        <v>12175</v>
      </c>
      <c r="K17" s="44">
        <f t="shared" si="2"/>
        <v>12175</v>
      </c>
      <c r="L17" s="46">
        <v>12435</v>
      </c>
      <c r="M17" s="45">
        <v>12435</v>
      </c>
      <c r="N17" s="44">
        <f t="shared" si="3"/>
        <v>12435</v>
      </c>
      <c r="O17" s="46">
        <v>12685</v>
      </c>
      <c r="P17" s="45">
        <v>12685</v>
      </c>
      <c r="Q17" s="44">
        <f t="shared" si="4"/>
        <v>12685</v>
      </c>
      <c r="R17" s="52">
        <v>11712</v>
      </c>
      <c r="S17" s="51">
        <v>1.2486999999999999</v>
      </c>
      <c r="T17" s="51">
        <v>1.0912999999999999</v>
      </c>
      <c r="U17" s="50">
        <v>107.38</v>
      </c>
      <c r="V17" s="43">
        <v>9379.35</v>
      </c>
      <c r="W17" s="43">
        <v>9440.5300000000007</v>
      </c>
      <c r="X17" s="49">
        <f t="shared" si="5"/>
        <v>10732.15431137176</v>
      </c>
      <c r="Y17" s="48">
        <v>1.2494000000000001</v>
      </c>
    </row>
    <row r="18" spans="2:25" x14ac:dyDescent="0.2">
      <c r="B18" s="47">
        <v>43937</v>
      </c>
      <c r="C18" s="46">
        <v>11657</v>
      </c>
      <c r="D18" s="45">
        <v>11657</v>
      </c>
      <c r="E18" s="44">
        <f t="shared" si="0"/>
        <v>11657</v>
      </c>
      <c r="F18" s="46">
        <v>11726</v>
      </c>
      <c r="G18" s="45">
        <v>11726</v>
      </c>
      <c r="H18" s="44">
        <f t="shared" si="1"/>
        <v>11726</v>
      </c>
      <c r="I18" s="46">
        <v>12088</v>
      </c>
      <c r="J18" s="45">
        <v>12088</v>
      </c>
      <c r="K18" s="44">
        <f t="shared" si="2"/>
        <v>12088</v>
      </c>
      <c r="L18" s="46">
        <v>12328</v>
      </c>
      <c r="M18" s="45">
        <v>12328</v>
      </c>
      <c r="N18" s="44">
        <f t="shared" si="3"/>
        <v>12328</v>
      </c>
      <c r="O18" s="46">
        <v>12563</v>
      </c>
      <c r="P18" s="45">
        <v>12563</v>
      </c>
      <c r="Q18" s="44">
        <f t="shared" si="4"/>
        <v>12563</v>
      </c>
      <c r="R18" s="52">
        <v>11657</v>
      </c>
      <c r="S18" s="51">
        <v>1.2483</v>
      </c>
      <c r="T18" s="51">
        <v>1.0882000000000001</v>
      </c>
      <c r="U18" s="50">
        <v>107.69</v>
      </c>
      <c r="V18" s="43">
        <v>9338.2999999999993</v>
      </c>
      <c r="W18" s="43">
        <v>9387.56</v>
      </c>
      <c r="X18" s="49">
        <f t="shared" si="5"/>
        <v>10712.185260062488</v>
      </c>
      <c r="Y18" s="48">
        <v>1.2491000000000001</v>
      </c>
    </row>
    <row r="19" spans="2:25" x14ac:dyDescent="0.2">
      <c r="B19" s="47">
        <v>43938</v>
      </c>
      <c r="C19" s="46">
        <v>11887</v>
      </c>
      <c r="D19" s="45">
        <v>11887</v>
      </c>
      <c r="E19" s="44">
        <f t="shared" si="0"/>
        <v>11887</v>
      </c>
      <c r="F19" s="46">
        <v>11967</v>
      </c>
      <c r="G19" s="45">
        <v>11967</v>
      </c>
      <c r="H19" s="44">
        <f t="shared" si="1"/>
        <v>11967</v>
      </c>
      <c r="I19" s="46">
        <v>12318</v>
      </c>
      <c r="J19" s="45">
        <v>12318</v>
      </c>
      <c r="K19" s="44">
        <f t="shared" si="2"/>
        <v>12318</v>
      </c>
      <c r="L19" s="46">
        <v>12548</v>
      </c>
      <c r="M19" s="45">
        <v>12548</v>
      </c>
      <c r="N19" s="44">
        <f t="shared" si="3"/>
        <v>12548</v>
      </c>
      <c r="O19" s="46">
        <v>12763</v>
      </c>
      <c r="P19" s="45">
        <v>12763</v>
      </c>
      <c r="Q19" s="44">
        <f t="shared" si="4"/>
        <v>12763</v>
      </c>
      <c r="R19" s="52">
        <v>11887</v>
      </c>
      <c r="S19" s="51">
        <v>1.2479</v>
      </c>
      <c r="T19" s="51">
        <v>1.0848</v>
      </c>
      <c r="U19" s="50">
        <v>107.71</v>
      </c>
      <c r="V19" s="43">
        <v>9525.6</v>
      </c>
      <c r="W19" s="43">
        <v>9583.57</v>
      </c>
      <c r="X19" s="49">
        <f t="shared" si="5"/>
        <v>10957.780235988201</v>
      </c>
      <c r="Y19" s="48">
        <v>1.2486999999999999</v>
      </c>
    </row>
    <row r="20" spans="2:25" x14ac:dyDescent="0.2">
      <c r="B20" s="47">
        <v>43941</v>
      </c>
      <c r="C20" s="46">
        <v>12255</v>
      </c>
      <c r="D20" s="45">
        <v>12255</v>
      </c>
      <c r="E20" s="44">
        <f t="shared" si="0"/>
        <v>12255</v>
      </c>
      <c r="F20" s="46">
        <v>12334</v>
      </c>
      <c r="G20" s="45">
        <v>12334</v>
      </c>
      <c r="H20" s="44">
        <f t="shared" si="1"/>
        <v>12334</v>
      </c>
      <c r="I20" s="46">
        <v>12688</v>
      </c>
      <c r="J20" s="45">
        <v>12688</v>
      </c>
      <c r="K20" s="44">
        <f t="shared" si="2"/>
        <v>12688</v>
      </c>
      <c r="L20" s="46">
        <v>12923</v>
      </c>
      <c r="M20" s="45">
        <v>12923</v>
      </c>
      <c r="N20" s="44">
        <f t="shared" si="3"/>
        <v>12923</v>
      </c>
      <c r="O20" s="46">
        <v>13139</v>
      </c>
      <c r="P20" s="45">
        <v>13139</v>
      </c>
      <c r="Q20" s="44">
        <f t="shared" si="4"/>
        <v>13139</v>
      </c>
      <c r="R20" s="52">
        <v>12255</v>
      </c>
      <c r="S20" s="51">
        <v>1.244</v>
      </c>
      <c r="T20" s="51">
        <v>1.0857000000000001</v>
      </c>
      <c r="U20" s="50">
        <v>107.79</v>
      </c>
      <c r="V20" s="43">
        <v>9851.2900000000009</v>
      </c>
      <c r="W20" s="43">
        <v>9909.2199999999993</v>
      </c>
      <c r="X20" s="49">
        <f t="shared" si="5"/>
        <v>11287.648521691073</v>
      </c>
      <c r="Y20" s="48">
        <v>1.2446999999999999</v>
      </c>
    </row>
    <row r="21" spans="2:25" x14ac:dyDescent="0.2">
      <c r="B21" s="47">
        <v>43942</v>
      </c>
      <c r="C21" s="46">
        <v>12085</v>
      </c>
      <c r="D21" s="45">
        <v>12085</v>
      </c>
      <c r="E21" s="44">
        <f t="shared" si="0"/>
        <v>12085</v>
      </c>
      <c r="F21" s="46">
        <v>12156</v>
      </c>
      <c r="G21" s="45">
        <v>12156</v>
      </c>
      <c r="H21" s="44">
        <f t="shared" si="1"/>
        <v>12156</v>
      </c>
      <c r="I21" s="46">
        <v>12508</v>
      </c>
      <c r="J21" s="45">
        <v>12508</v>
      </c>
      <c r="K21" s="44">
        <f t="shared" si="2"/>
        <v>12508</v>
      </c>
      <c r="L21" s="46">
        <v>12743</v>
      </c>
      <c r="M21" s="45">
        <v>12743</v>
      </c>
      <c r="N21" s="44">
        <f t="shared" si="3"/>
        <v>12743</v>
      </c>
      <c r="O21" s="46">
        <v>12959</v>
      </c>
      <c r="P21" s="45">
        <v>12959</v>
      </c>
      <c r="Q21" s="44">
        <f t="shared" si="4"/>
        <v>12959</v>
      </c>
      <c r="R21" s="52">
        <v>12085</v>
      </c>
      <c r="S21" s="51">
        <v>1.23</v>
      </c>
      <c r="T21" s="51">
        <v>1.0831999999999999</v>
      </c>
      <c r="U21" s="50">
        <v>107.42</v>
      </c>
      <c r="V21" s="43">
        <v>9825.2000000000007</v>
      </c>
      <c r="W21" s="43">
        <v>9876.5</v>
      </c>
      <c r="X21" s="49">
        <f t="shared" si="5"/>
        <v>11156.757754800592</v>
      </c>
      <c r="Y21" s="48">
        <v>1.2307999999999999</v>
      </c>
    </row>
    <row r="22" spans="2:25" x14ac:dyDescent="0.2">
      <c r="B22" s="47">
        <v>43943</v>
      </c>
      <c r="C22" s="46">
        <v>11895</v>
      </c>
      <c r="D22" s="45">
        <v>11895</v>
      </c>
      <c r="E22" s="44">
        <f t="shared" si="0"/>
        <v>11895</v>
      </c>
      <c r="F22" s="46">
        <v>11966</v>
      </c>
      <c r="G22" s="45">
        <v>11966</v>
      </c>
      <c r="H22" s="44">
        <f t="shared" si="1"/>
        <v>11966</v>
      </c>
      <c r="I22" s="46">
        <v>12302</v>
      </c>
      <c r="J22" s="45">
        <v>12302</v>
      </c>
      <c r="K22" s="44">
        <f t="shared" si="2"/>
        <v>12302</v>
      </c>
      <c r="L22" s="46">
        <v>12558</v>
      </c>
      <c r="M22" s="45">
        <v>12558</v>
      </c>
      <c r="N22" s="44">
        <f t="shared" si="3"/>
        <v>12558</v>
      </c>
      <c r="O22" s="46">
        <v>12775</v>
      </c>
      <c r="P22" s="45">
        <v>12775</v>
      </c>
      <c r="Q22" s="44">
        <f t="shared" si="4"/>
        <v>12775</v>
      </c>
      <c r="R22" s="52">
        <v>11895</v>
      </c>
      <c r="S22" s="51">
        <v>1.2372000000000001</v>
      </c>
      <c r="T22" s="51">
        <v>1.0876999999999999</v>
      </c>
      <c r="U22" s="50">
        <v>107.63</v>
      </c>
      <c r="V22" s="43">
        <v>9614.4500000000007</v>
      </c>
      <c r="W22" s="43">
        <v>9666.3700000000008</v>
      </c>
      <c r="X22" s="49">
        <f t="shared" si="5"/>
        <v>10935.91983083571</v>
      </c>
      <c r="Y22" s="48">
        <v>1.2379</v>
      </c>
    </row>
    <row r="23" spans="2:25" x14ac:dyDescent="0.2">
      <c r="B23" s="47">
        <v>43944</v>
      </c>
      <c r="C23" s="46">
        <v>12010</v>
      </c>
      <c r="D23" s="45">
        <v>12010</v>
      </c>
      <c r="E23" s="44">
        <f t="shared" si="0"/>
        <v>12010</v>
      </c>
      <c r="F23" s="46">
        <v>12089</v>
      </c>
      <c r="G23" s="45">
        <v>12089</v>
      </c>
      <c r="H23" s="44">
        <f t="shared" si="1"/>
        <v>12089</v>
      </c>
      <c r="I23" s="46">
        <v>12443</v>
      </c>
      <c r="J23" s="45">
        <v>12443</v>
      </c>
      <c r="K23" s="44">
        <f t="shared" si="2"/>
        <v>12443</v>
      </c>
      <c r="L23" s="46">
        <v>12680</v>
      </c>
      <c r="M23" s="45">
        <v>12680</v>
      </c>
      <c r="N23" s="44">
        <f t="shared" si="3"/>
        <v>12680</v>
      </c>
      <c r="O23" s="46">
        <v>12897</v>
      </c>
      <c r="P23" s="45">
        <v>12897</v>
      </c>
      <c r="Q23" s="44">
        <f t="shared" si="4"/>
        <v>12897</v>
      </c>
      <c r="R23" s="52">
        <v>12010</v>
      </c>
      <c r="S23" s="51">
        <v>1.2344999999999999</v>
      </c>
      <c r="T23" s="51">
        <v>1.0767</v>
      </c>
      <c r="U23" s="50">
        <v>107.54</v>
      </c>
      <c r="V23" s="43">
        <v>9728.64</v>
      </c>
      <c r="W23" s="43">
        <v>9787.8700000000008</v>
      </c>
      <c r="X23" s="49">
        <f t="shared" si="5"/>
        <v>11154.45342249466</v>
      </c>
      <c r="Y23" s="48">
        <v>1.2351000000000001</v>
      </c>
    </row>
    <row r="24" spans="2:25" x14ac:dyDescent="0.2">
      <c r="B24" s="47">
        <v>43945</v>
      </c>
      <c r="C24" s="46">
        <v>12073</v>
      </c>
      <c r="D24" s="45">
        <v>12073</v>
      </c>
      <c r="E24" s="44">
        <f t="shared" si="0"/>
        <v>12073</v>
      </c>
      <c r="F24" s="46">
        <v>12144</v>
      </c>
      <c r="G24" s="45">
        <v>12144</v>
      </c>
      <c r="H24" s="44">
        <f t="shared" si="1"/>
        <v>12144</v>
      </c>
      <c r="I24" s="46">
        <v>12504</v>
      </c>
      <c r="J24" s="45">
        <v>12504</v>
      </c>
      <c r="K24" s="44">
        <f t="shared" si="2"/>
        <v>12504</v>
      </c>
      <c r="L24" s="46">
        <v>12741</v>
      </c>
      <c r="M24" s="45">
        <v>12741</v>
      </c>
      <c r="N24" s="44">
        <f t="shared" si="3"/>
        <v>12741</v>
      </c>
      <c r="O24" s="46">
        <v>12958</v>
      </c>
      <c r="P24" s="45">
        <v>12958</v>
      </c>
      <c r="Q24" s="44">
        <f t="shared" si="4"/>
        <v>12958</v>
      </c>
      <c r="R24" s="52">
        <v>12073</v>
      </c>
      <c r="S24" s="51">
        <v>1.2349000000000001</v>
      </c>
      <c r="T24" s="51">
        <v>1.0793999999999999</v>
      </c>
      <c r="U24" s="50">
        <v>107.6</v>
      </c>
      <c r="V24" s="43">
        <v>9776.5</v>
      </c>
      <c r="W24" s="43">
        <v>9829.2199999999993</v>
      </c>
      <c r="X24" s="49">
        <f t="shared" si="5"/>
        <v>11184.917546785253</v>
      </c>
      <c r="Y24" s="48">
        <v>1.2355</v>
      </c>
    </row>
    <row r="25" spans="2:25" x14ac:dyDescent="0.2">
      <c r="B25" s="47">
        <v>43948</v>
      </c>
      <c r="C25" s="46">
        <v>12256</v>
      </c>
      <c r="D25" s="45">
        <v>12256</v>
      </c>
      <c r="E25" s="44">
        <f t="shared" si="0"/>
        <v>12256</v>
      </c>
      <c r="F25" s="46">
        <v>12320</v>
      </c>
      <c r="G25" s="45">
        <v>12320</v>
      </c>
      <c r="H25" s="44">
        <f t="shared" si="1"/>
        <v>12320</v>
      </c>
      <c r="I25" s="46">
        <v>12678</v>
      </c>
      <c r="J25" s="45">
        <v>12678</v>
      </c>
      <c r="K25" s="44">
        <f t="shared" si="2"/>
        <v>12678</v>
      </c>
      <c r="L25" s="46">
        <v>12908</v>
      </c>
      <c r="M25" s="45">
        <v>12908</v>
      </c>
      <c r="N25" s="44">
        <f t="shared" si="3"/>
        <v>12908</v>
      </c>
      <c r="O25" s="46">
        <v>13125</v>
      </c>
      <c r="P25" s="45">
        <v>13125</v>
      </c>
      <c r="Q25" s="44">
        <f t="shared" si="4"/>
        <v>13125</v>
      </c>
      <c r="R25" s="52">
        <v>12256</v>
      </c>
      <c r="S25" s="51">
        <v>1.2438</v>
      </c>
      <c r="T25" s="51">
        <v>1.0854999999999999</v>
      </c>
      <c r="U25" s="50">
        <v>107.09</v>
      </c>
      <c r="V25" s="43">
        <v>9853.67</v>
      </c>
      <c r="W25" s="43">
        <v>9899.56</v>
      </c>
      <c r="X25" s="49">
        <f t="shared" si="5"/>
        <v>11290.649470290189</v>
      </c>
      <c r="Y25" s="48">
        <v>1.2444999999999999</v>
      </c>
    </row>
    <row r="26" spans="2:25" x14ac:dyDescent="0.2">
      <c r="B26" s="47">
        <v>43949</v>
      </c>
      <c r="C26" s="46">
        <v>12251</v>
      </c>
      <c r="D26" s="45">
        <v>12251</v>
      </c>
      <c r="E26" s="44">
        <f t="shared" si="0"/>
        <v>12251</v>
      </c>
      <c r="F26" s="46">
        <v>12327</v>
      </c>
      <c r="G26" s="45">
        <v>12327</v>
      </c>
      <c r="H26" s="44">
        <f t="shared" si="1"/>
        <v>12327</v>
      </c>
      <c r="I26" s="46">
        <v>12683</v>
      </c>
      <c r="J26" s="45">
        <v>12683</v>
      </c>
      <c r="K26" s="44">
        <f t="shared" si="2"/>
        <v>12683</v>
      </c>
      <c r="L26" s="46">
        <v>12913</v>
      </c>
      <c r="M26" s="45">
        <v>12913</v>
      </c>
      <c r="N26" s="44">
        <f t="shared" si="3"/>
        <v>12913</v>
      </c>
      <c r="O26" s="46">
        <v>13130</v>
      </c>
      <c r="P26" s="45">
        <v>13130</v>
      </c>
      <c r="Q26" s="44">
        <f t="shared" si="4"/>
        <v>13130</v>
      </c>
      <c r="R26" s="52">
        <v>12251</v>
      </c>
      <c r="S26" s="51">
        <v>1.2496</v>
      </c>
      <c r="T26" s="51">
        <v>1.0886</v>
      </c>
      <c r="U26" s="50">
        <v>106.66</v>
      </c>
      <c r="V26" s="43">
        <v>9803.94</v>
      </c>
      <c r="W26" s="43">
        <v>9859.23</v>
      </c>
      <c r="X26" s="49">
        <f t="shared" si="5"/>
        <v>11253.904097005328</v>
      </c>
      <c r="Y26" s="48">
        <v>1.2503</v>
      </c>
    </row>
    <row r="27" spans="2:25" x14ac:dyDescent="0.2">
      <c r="B27" s="47">
        <v>43950</v>
      </c>
      <c r="C27" s="46">
        <v>12135</v>
      </c>
      <c r="D27" s="45">
        <v>12135</v>
      </c>
      <c r="E27" s="44">
        <f t="shared" si="0"/>
        <v>12135</v>
      </c>
      <c r="F27" s="46">
        <v>12209</v>
      </c>
      <c r="G27" s="45">
        <v>12209</v>
      </c>
      <c r="H27" s="44">
        <f t="shared" si="1"/>
        <v>12209</v>
      </c>
      <c r="I27" s="46">
        <v>12558</v>
      </c>
      <c r="J27" s="45">
        <v>12558</v>
      </c>
      <c r="K27" s="44">
        <f t="shared" si="2"/>
        <v>12558</v>
      </c>
      <c r="L27" s="46">
        <v>12788</v>
      </c>
      <c r="M27" s="45">
        <v>12788</v>
      </c>
      <c r="N27" s="44">
        <f t="shared" si="3"/>
        <v>12788</v>
      </c>
      <c r="O27" s="46">
        <v>12978</v>
      </c>
      <c r="P27" s="45">
        <v>12978</v>
      </c>
      <c r="Q27" s="44">
        <f t="shared" si="4"/>
        <v>12978</v>
      </c>
      <c r="R27" s="52">
        <v>12135</v>
      </c>
      <c r="S27" s="51">
        <v>1.2396</v>
      </c>
      <c r="T27" s="51">
        <v>1.0843</v>
      </c>
      <c r="U27" s="50">
        <v>106.49</v>
      </c>
      <c r="V27" s="43">
        <v>9789.4500000000007</v>
      </c>
      <c r="W27" s="43">
        <v>9844.3799999999992</v>
      </c>
      <c r="X27" s="49">
        <f t="shared" si="5"/>
        <v>11191.552153463062</v>
      </c>
      <c r="Y27" s="48">
        <v>1.2402</v>
      </c>
    </row>
    <row r="28" spans="2:25" x14ac:dyDescent="0.2">
      <c r="B28" s="47">
        <v>43951</v>
      </c>
      <c r="C28" s="46">
        <v>12134</v>
      </c>
      <c r="D28" s="45">
        <v>12134</v>
      </c>
      <c r="E28" s="44">
        <f t="shared" si="0"/>
        <v>12134</v>
      </c>
      <c r="F28" s="46">
        <v>12207</v>
      </c>
      <c r="G28" s="45">
        <v>12207</v>
      </c>
      <c r="H28" s="44">
        <f t="shared" si="1"/>
        <v>12207</v>
      </c>
      <c r="I28" s="46">
        <v>12551</v>
      </c>
      <c r="J28" s="45">
        <v>12551</v>
      </c>
      <c r="K28" s="44">
        <f t="shared" si="2"/>
        <v>12551</v>
      </c>
      <c r="L28" s="46">
        <v>12781</v>
      </c>
      <c r="M28" s="45">
        <v>12781</v>
      </c>
      <c r="N28" s="44">
        <f t="shared" si="3"/>
        <v>12781</v>
      </c>
      <c r="O28" s="46">
        <v>12998</v>
      </c>
      <c r="P28" s="45">
        <v>12998</v>
      </c>
      <c r="Q28" s="44">
        <f t="shared" si="4"/>
        <v>12998</v>
      </c>
      <c r="R28" s="52">
        <v>12134</v>
      </c>
      <c r="S28" s="51">
        <v>1.2515000000000001</v>
      </c>
      <c r="T28" s="51">
        <v>1.0868</v>
      </c>
      <c r="U28" s="50">
        <v>106.53</v>
      </c>
      <c r="V28" s="43">
        <v>9695.57</v>
      </c>
      <c r="W28" s="43">
        <v>9750</v>
      </c>
      <c r="X28" s="49">
        <f t="shared" si="5"/>
        <v>11164.887743835112</v>
      </c>
      <c r="Y28" s="48">
        <v>1.252</v>
      </c>
    </row>
    <row r="29" spans="2:25" s="10" customFormat="1" x14ac:dyDescent="0.2">
      <c r="B29" s="42" t="s">
        <v>11</v>
      </c>
      <c r="C29" s="41">
        <f>ROUND(AVERAGE(C9:C28),2)</f>
        <v>11753.2</v>
      </c>
      <c r="D29" s="40">
        <f>ROUND(AVERAGE(D9:D28),2)</f>
        <v>11753.2</v>
      </c>
      <c r="E29" s="39">
        <f>ROUND(AVERAGE(C29:D29),2)</f>
        <v>11753.2</v>
      </c>
      <c r="F29" s="41">
        <f>ROUND(AVERAGE(F9:F28),2)</f>
        <v>11824.3</v>
      </c>
      <c r="G29" s="40">
        <f>ROUND(AVERAGE(G9:G28),2)</f>
        <v>11824.3</v>
      </c>
      <c r="H29" s="39">
        <f>ROUND(AVERAGE(F29:G29),2)</f>
        <v>11824.3</v>
      </c>
      <c r="I29" s="41">
        <f>ROUND(AVERAGE(I9:I28),2)</f>
        <v>12189.75</v>
      </c>
      <c r="J29" s="40">
        <f>ROUND(AVERAGE(J9:J28),2)</f>
        <v>12189.75</v>
      </c>
      <c r="K29" s="39">
        <f>ROUND(AVERAGE(I29:J29),2)</f>
        <v>12189.75</v>
      </c>
      <c r="L29" s="41">
        <f>ROUND(AVERAGE(L9:L28),2)</f>
        <v>12439.45</v>
      </c>
      <c r="M29" s="40">
        <f>ROUND(AVERAGE(M9:M28),2)</f>
        <v>12439.45</v>
      </c>
      <c r="N29" s="39">
        <f>ROUND(AVERAGE(L29:M29),2)</f>
        <v>12439.45</v>
      </c>
      <c r="O29" s="41">
        <f>ROUND(AVERAGE(O9:O28),2)</f>
        <v>12670.65</v>
      </c>
      <c r="P29" s="40">
        <f>ROUND(AVERAGE(P9:P28),2)</f>
        <v>12670.65</v>
      </c>
      <c r="Q29" s="39">
        <f>ROUND(AVERAGE(O29:P29),2)</f>
        <v>12670.65</v>
      </c>
      <c r="R29" s="38">
        <f>ROUND(AVERAGE(R9:R28),2)</f>
        <v>11753.2</v>
      </c>
      <c r="S29" s="37">
        <f>ROUND(AVERAGE(S9:S28),4)</f>
        <v>1.2410000000000001</v>
      </c>
      <c r="T29" s="36">
        <f>ROUND(AVERAGE(T9:T28),4)</f>
        <v>1.0862000000000001</v>
      </c>
      <c r="U29" s="175">
        <f>ROUND(AVERAGE(U9:U28),2)</f>
        <v>107.69</v>
      </c>
      <c r="V29" s="35">
        <f>AVERAGE(V9:V28)</f>
        <v>9470.5475000000024</v>
      </c>
      <c r="W29" s="35">
        <f>AVERAGE(W9:W28)</f>
        <v>9521.237000000001</v>
      </c>
      <c r="X29" s="35">
        <f>AVERAGE(X9:X28)</f>
        <v>10821.307104816151</v>
      </c>
      <c r="Y29" s="34">
        <f>AVERAGE(Y9:Y28)</f>
        <v>1.2418549999999997</v>
      </c>
    </row>
    <row r="30" spans="2:25" s="5" customFormat="1" x14ac:dyDescent="0.2">
      <c r="B30" s="33" t="s">
        <v>12</v>
      </c>
      <c r="C30" s="32">
        <f t="shared" ref="C30:Y30" si="6">MAX(C9:C28)</f>
        <v>12256</v>
      </c>
      <c r="D30" s="31">
        <f t="shared" si="6"/>
        <v>12256</v>
      </c>
      <c r="E30" s="30">
        <f t="shared" si="6"/>
        <v>12256</v>
      </c>
      <c r="F30" s="32">
        <f t="shared" si="6"/>
        <v>12334</v>
      </c>
      <c r="G30" s="31">
        <f t="shared" si="6"/>
        <v>12334</v>
      </c>
      <c r="H30" s="30">
        <f t="shared" si="6"/>
        <v>12334</v>
      </c>
      <c r="I30" s="32">
        <f t="shared" si="6"/>
        <v>12688</v>
      </c>
      <c r="J30" s="31">
        <f t="shared" si="6"/>
        <v>12688</v>
      </c>
      <c r="K30" s="30">
        <f t="shared" si="6"/>
        <v>12688</v>
      </c>
      <c r="L30" s="32">
        <f t="shared" si="6"/>
        <v>12923</v>
      </c>
      <c r="M30" s="31">
        <f t="shared" si="6"/>
        <v>12923</v>
      </c>
      <c r="N30" s="30">
        <f t="shared" si="6"/>
        <v>12923</v>
      </c>
      <c r="O30" s="32">
        <f t="shared" si="6"/>
        <v>13139</v>
      </c>
      <c r="P30" s="31">
        <f t="shared" si="6"/>
        <v>13139</v>
      </c>
      <c r="Q30" s="30">
        <f t="shared" si="6"/>
        <v>13139</v>
      </c>
      <c r="R30" s="29">
        <f t="shared" si="6"/>
        <v>12256</v>
      </c>
      <c r="S30" s="28">
        <f t="shared" si="6"/>
        <v>1.2562</v>
      </c>
      <c r="T30" s="27">
        <f t="shared" si="6"/>
        <v>1.0964</v>
      </c>
      <c r="U30" s="26">
        <f t="shared" si="6"/>
        <v>108.96</v>
      </c>
      <c r="V30" s="25">
        <f t="shared" si="6"/>
        <v>9853.67</v>
      </c>
      <c r="W30" s="25">
        <f t="shared" si="6"/>
        <v>9909.2199999999993</v>
      </c>
      <c r="X30" s="25">
        <f t="shared" si="6"/>
        <v>11290.649470290189</v>
      </c>
      <c r="Y30" s="24">
        <f t="shared" si="6"/>
        <v>1.2571000000000001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11162</v>
      </c>
      <c r="D31" s="21">
        <f t="shared" si="7"/>
        <v>11162</v>
      </c>
      <c r="E31" s="20">
        <f t="shared" si="7"/>
        <v>11162</v>
      </c>
      <c r="F31" s="22">
        <f t="shared" si="7"/>
        <v>11217</v>
      </c>
      <c r="G31" s="21">
        <f t="shared" si="7"/>
        <v>11217</v>
      </c>
      <c r="H31" s="20">
        <f t="shared" si="7"/>
        <v>11217</v>
      </c>
      <c r="I31" s="22">
        <f t="shared" si="7"/>
        <v>11601</v>
      </c>
      <c r="J31" s="21">
        <f t="shared" si="7"/>
        <v>11601</v>
      </c>
      <c r="K31" s="20">
        <f t="shared" si="7"/>
        <v>11601</v>
      </c>
      <c r="L31" s="22">
        <f t="shared" si="7"/>
        <v>11871</v>
      </c>
      <c r="M31" s="21">
        <f t="shared" si="7"/>
        <v>11871</v>
      </c>
      <c r="N31" s="20">
        <f t="shared" si="7"/>
        <v>11871</v>
      </c>
      <c r="O31" s="22">
        <f t="shared" si="7"/>
        <v>12121</v>
      </c>
      <c r="P31" s="21">
        <f t="shared" si="7"/>
        <v>12121</v>
      </c>
      <c r="Q31" s="20">
        <f t="shared" si="7"/>
        <v>12121</v>
      </c>
      <c r="R31" s="19">
        <f t="shared" si="7"/>
        <v>11162</v>
      </c>
      <c r="S31" s="18">
        <f t="shared" si="7"/>
        <v>1.2290000000000001</v>
      </c>
      <c r="T31" s="17">
        <f t="shared" si="7"/>
        <v>1.0767</v>
      </c>
      <c r="U31" s="16">
        <f t="shared" si="7"/>
        <v>106.49</v>
      </c>
      <c r="V31" s="15">
        <f t="shared" si="7"/>
        <v>8999.11</v>
      </c>
      <c r="W31" s="15">
        <f t="shared" si="7"/>
        <v>9044.2900000000009</v>
      </c>
      <c r="X31" s="15">
        <f t="shared" si="7"/>
        <v>10248.304929448415</v>
      </c>
      <c r="Y31" s="14">
        <f t="shared" si="7"/>
        <v>1.2301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33</v>
      </c>
    </row>
    <row r="6" spans="1:19" ht="13.5" thickBot="1" x14ac:dyDescent="0.25">
      <c r="B6" s="1">
        <v>43922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3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43922</v>
      </c>
      <c r="C9" s="46">
        <v>29500</v>
      </c>
      <c r="D9" s="45">
        <v>29500</v>
      </c>
      <c r="E9" s="44">
        <f t="shared" ref="E9:E28" si="0">AVERAGE(C9:D9)</f>
        <v>29500</v>
      </c>
      <c r="F9" s="46">
        <v>30000</v>
      </c>
      <c r="G9" s="45">
        <v>30000</v>
      </c>
      <c r="H9" s="44">
        <f t="shared" ref="H9:H28" si="1">AVERAGE(F9:G9)</f>
        <v>30000</v>
      </c>
      <c r="I9" s="46">
        <v>31875</v>
      </c>
      <c r="J9" s="45">
        <v>31875</v>
      </c>
      <c r="K9" s="44">
        <f t="shared" ref="K9:K28" si="2">AVERAGE(I9:J9)</f>
        <v>31875</v>
      </c>
      <c r="L9" s="52">
        <v>29500</v>
      </c>
      <c r="M9" s="51">
        <v>1.2383</v>
      </c>
      <c r="N9" s="53">
        <v>1.0941000000000001</v>
      </c>
      <c r="O9" s="50">
        <v>107.52</v>
      </c>
      <c r="P9" s="43">
        <v>23822.98</v>
      </c>
      <c r="Q9" s="43">
        <v>24195.5</v>
      </c>
      <c r="R9" s="49">
        <f t="shared" ref="R9:R28" si="3">L9/N9</f>
        <v>26962.800475276483</v>
      </c>
      <c r="S9" s="48">
        <v>1.2399</v>
      </c>
    </row>
    <row r="10" spans="1:19" x14ac:dyDescent="0.2">
      <c r="B10" s="47">
        <v>43923</v>
      </c>
      <c r="C10" s="46">
        <v>29500</v>
      </c>
      <c r="D10" s="45">
        <v>29500</v>
      </c>
      <c r="E10" s="44">
        <f t="shared" si="0"/>
        <v>29500</v>
      </c>
      <c r="F10" s="46">
        <v>30000</v>
      </c>
      <c r="G10" s="45">
        <v>30000</v>
      </c>
      <c r="H10" s="44">
        <f t="shared" si="1"/>
        <v>30000</v>
      </c>
      <c r="I10" s="46">
        <v>31870</v>
      </c>
      <c r="J10" s="45">
        <v>31870</v>
      </c>
      <c r="K10" s="44">
        <f t="shared" si="2"/>
        <v>31870</v>
      </c>
      <c r="L10" s="52">
        <v>29500</v>
      </c>
      <c r="M10" s="51">
        <v>1.2428999999999999</v>
      </c>
      <c r="N10" s="51">
        <v>1.0913999999999999</v>
      </c>
      <c r="O10" s="50">
        <v>107.33</v>
      </c>
      <c r="P10" s="43">
        <v>23734.81</v>
      </c>
      <c r="Q10" s="43">
        <v>24113.82</v>
      </c>
      <c r="R10" s="49">
        <f t="shared" si="3"/>
        <v>27029.503390141104</v>
      </c>
      <c r="S10" s="48">
        <v>1.2441</v>
      </c>
    </row>
    <row r="11" spans="1:19" x14ac:dyDescent="0.2">
      <c r="B11" s="47">
        <v>43924</v>
      </c>
      <c r="C11" s="46">
        <v>29500</v>
      </c>
      <c r="D11" s="45">
        <v>29500</v>
      </c>
      <c r="E11" s="44">
        <f t="shared" si="0"/>
        <v>29500</v>
      </c>
      <c r="F11" s="46">
        <v>30000</v>
      </c>
      <c r="G11" s="45">
        <v>30000</v>
      </c>
      <c r="H11" s="44">
        <f t="shared" si="1"/>
        <v>30000</v>
      </c>
      <c r="I11" s="46">
        <v>31865</v>
      </c>
      <c r="J11" s="45">
        <v>31865</v>
      </c>
      <c r="K11" s="44">
        <f t="shared" si="2"/>
        <v>31865</v>
      </c>
      <c r="L11" s="52">
        <v>29500</v>
      </c>
      <c r="M11" s="51">
        <v>1.2290000000000001</v>
      </c>
      <c r="N11" s="51">
        <v>1.0789</v>
      </c>
      <c r="O11" s="50">
        <v>108.5</v>
      </c>
      <c r="P11" s="43">
        <v>24003.25</v>
      </c>
      <c r="Q11" s="43">
        <v>24388.26</v>
      </c>
      <c r="R11" s="49">
        <f t="shared" si="3"/>
        <v>27342.663824265455</v>
      </c>
      <c r="S11" s="48">
        <v>1.2301</v>
      </c>
    </row>
    <row r="12" spans="1:19" x14ac:dyDescent="0.2">
      <c r="B12" s="47">
        <v>43927</v>
      </c>
      <c r="C12" s="46">
        <v>29500</v>
      </c>
      <c r="D12" s="45">
        <v>29500</v>
      </c>
      <c r="E12" s="44">
        <f t="shared" si="0"/>
        <v>29500</v>
      </c>
      <c r="F12" s="46">
        <v>30000</v>
      </c>
      <c r="G12" s="45">
        <v>30000</v>
      </c>
      <c r="H12" s="44">
        <f t="shared" si="1"/>
        <v>30000</v>
      </c>
      <c r="I12" s="46">
        <v>31850</v>
      </c>
      <c r="J12" s="45">
        <v>31850</v>
      </c>
      <c r="K12" s="44">
        <f t="shared" si="2"/>
        <v>31850</v>
      </c>
      <c r="L12" s="52">
        <v>29500</v>
      </c>
      <c r="M12" s="51">
        <v>1.2313000000000001</v>
      </c>
      <c r="N12" s="51">
        <v>1.08</v>
      </c>
      <c r="O12" s="50">
        <v>108.93</v>
      </c>
      <c r="P12" s="43">
        <v>23958.42</v>
      </c>
      <c r="Q12" s="43">
        <v>24344.720000000001</v>
      </c>
      <c r="R12" s="49">
        <f t="shared" si="3"/>
        <v>27314.814814814814</v>
      </c>
      <c r="S12" s="48">
        <v>1.2323</v>
      </c>
    </row>
    <row r="13" spans="1:19" x14ac:dyDescent="0.2">
      <c r="B13" s="47">
        <v>43928</v>
      </c>
      <c r="C13" s="46">
        <v>29500</v>
      </c>
      <c r="D13" s="45">
        <v>29500</v>
      </c>
      <c r="E13" s="44">
        <f t="shared" si="0"/>
        <v>29500</v>
      </c>
      <c r="F13" s="46">
        <v>30000</v>
      </c>
      <c r="G13" s="45">
        <v>30000</v>
      </c>
      <c r="H13" s="44">
        <f t="shared" si="1"/>
        <v>30000</v>
      </c>
      <c r="I13" s="46">
        <v>31845</v>
      </c>
      <c r="J13" s="45">
        <v>31845</v>
      </c>
      <c r="K13" s="44">
        <f t="shared" si="2"/>
        <v>31845</v>
      </c>
      <c r="L13" s="52">
        <v>29500</v>
      </c>
      <c r="M13" s="51">
        <v>1.2347999999999999</v>
      </c>
      <c r="N13" s="51">
        <v>1.0876999999999999</v>
      </c>
      <c r="O13" s="50">
        <v>108.96</v>
      </c>
      <c r="P13" s="43">
        <v>23890.51</v>
      </c>
      <c r="Q13" s="43">
        <v>24271.84</v>
      </c>
      <c r="R13" s="49">
        <f t="shared" si="3"/>
        <v>27121.448928932612</v>
      </c>
      <c r="S13" s="48">
        <v>1.236</v>
      </c>
    </row>
    <row r="14" spans="1:19" x14ac:dyDescent="0.2">
      <c r="B14" s="47">
        <v>43929</v>
      </c>
      <c r="C14" s="46">
        <v>29500</v>
      </c>
      <c r="D14" s="45">
        <v>29500</v>
      </c>
      <c r="E14" s="44">
        <f t="shared" si="0"/>
        <v>29500</v>
      </c>
      <c r="F14" s="46">
        <v>30000</v>
      </c>
      <c r="G14" s="45">
        <v>30000</v>
      </c>
      <c r="H14" s="44">
        <f t="shared" si="1"/>
        <v>30000</v>
      </c>
      <c r="I14" s="46">
        <v>31840</v>
      </c>
      <c r="J14" s="45">
        <v>31840</v>
      </c>
      <c r="K14" s="44">
        <f t="shared" si="2"/>
        <v>31840</v>
      </c>
      <c r="L14" s="52">
        <v>29500</v>
      </c>
      <c r="M14" s="51">
        <v>1.2359</v>
      </c>
      <c r="N14" s="51">
        <v>1.0868</v>
      </c>
      <c r="O14" s="50">
        <v>108.91</v>
      </c>
      <c r="P14" s="43">
        <v>23869.25</v>
      </c>
      <c r="Q14" s="43">
        <v>24252.22</v>
      </c>
      <c r="R14" s="49">
        <f t="shared" si="3"/>
        <v>27143.908722856093</v>
      </c>
      <c r="S14" s="48">
        <v>1.2370000000000001</v>
      </c>
    </row>
    <row r="15" spans="1:19" x14ac:dyDescent="0.2">
      <c r="B15" s="47">
        <v>43930</v>
      </c>
      <c r="C15" s="46">
        <v>29500</v>
      </c>
      <c r="D15" s="45">
        <v>29500</v>
      </c>
      <c r="E15" s="44">
        <f t="shared" si="0"/>
        <v>29500</v>
      </c>
      <c r="F15" s="46">
        <v>30000</v>
      </c>
      <c r="G15" s="45">
        <v>30000</v>
      </c>
      <c r="H15" s="44">
        <f t="shared" si="1"/>
        <v>30000</v>
      </c>
      <c r="I15" s="46">
        <v>31830</v>
      </c>
      <c r="J15" s="45">
        <v>31830</v>
      </c>
      <c r="K15" s="44">
        <f t="shared" si="2"/>
        <v>31830</v>
      </c>
      <c r="L15" s="52">
        <v>29500</v>
      </c>
      <c r="M15" s="51">
        <v>1.2414000000000001</v>
      </c>
      <c r="N15" s="51">
        <v>1.0858000000000001</v>
      </c>
      <c r="O15" s="50">
        <v>108.89</v>
      </c>
      <c r="P15" s="43">
        <v>23763.49</v>
      </c>
      <c r="Q15" s="43">
        <v>24146.81</v>
      </c>
      <c r="R15" s="49">
        <f t="shared" si="3"/>
        <v>27168.907717811748</v>
      </c>
      <c r="S15" s="48">
        <v>1.2423999999999999</v>
      </c>
    </row>
    <row r="16" spans="1:19" x14ac:dyDescent="0.2">
      <c r="B16" s="47">
        <v>43935</v>
      </c>
      <c r="C16" s="46">
        <v>29500</v>
      </c>
      <c r="D16" s="45">
        <v>29500</v>
      </c>
      <c r="E16" s="44">
        <f t="shared" si="0"/>
        <v>29500</v>
      </c>
      <c r="F16" s="46">
        <v>30000</v>
      </c>
      <c r="G16" s="45">
        <v>30000</v>
      </c>
      <c r="H16" s="44">
        <f t="shared" si="1"/>
        <v>30000</v>
      </c>
      <c r="I16" s="46">
        <v>31805</v>
      </c>
      <c r="J16" s="45">
        <v>31805</v>
      </c>
      <c r="K16" s="44">
        <f t="shared" si="2"/>
        <v>31805</v>
      </c>
      <c r="L16" s="52">
        <v>29500</v>
      </c>
      <c r="M16" s="51">
        <v>1.2562</v>
      </c>
      <c r="N16" s="51">
        <v>1.0964</v>
      </c>
      <c r="O16" s="50">
        <v>107.32</v>
      </c>
      <c r="P16" s="43">
        <v>23483.52</v>
      </c>
      <c r="Q16" s="43">
        <v>23864.45</v>
      </c>
      <c r="R16" s="49">
        <f t="shared" si="3"/>
        <v>26906.238599051441</v>
      </c>
      <c r="S16" s="48">
        <v>1.2571000000000001</v>
      </c>
    </row>
    <row r="17" spans="2:19" x14ac:dyDescent="0.2">
      <c r="B17" s="47">
        <v>43936</v>
      </c>
      <c r="C17" s="46">
        <v>29500</v>
      </c>
      <c r="D17" s="45">
        <v>29500</v>
      </c>
      <c r="E17" s="44">
        <f t="shared" si="0"/>
        <v>29500</v>
      </c>
      <c r="F17" s="46">
        <v>30000</v>
      </c>
      <c r="G17" s="45">
        <v>30000</v>
      </c>
      <c r="H17" s="44">
        <f t="shared" si="1"/>
        <v>30000</v>
      </c>
      <c r="I17" s="46">
        <v>31800</v>
      </c>
      <c r="J17" s="45">
        <v>31800</v>
      </c>
      <c r="K17" s="44">
        <f t="shared" si="2"/>
        <v>31800</v>
      </c>
      <c r="L17" s="52">
        <v>29500</v>
      </c>
      <c r="M17" s="51">
        <v>1.2486999999999999</v>
      </c>
      <c r="N17" s="51">
        <v>1.0912999999999999</v>
      </c>
      <c r="O17" s="50">
        <v>107.38</v>
      </c>
      <c r="P17" s="43">
        <v>23624.57</v>
      </c>
      <c r="Q17" s="43">
        <v>24011.53</v>
      </c>
      <c r="R17" s="49">
        <f t="shared" si="3"/>
        <v>27031.98020709246</v>
      </c>
      <c r="S17" s="48">
        <v>1.2494000000000001</v>
      </c>
    </row>
    <row r="18" spans="2:19" x14ac:dyDescent="0.2">
      <c r="B18" s="47">
        <v>43937</v>
      </c>
      <c r="C18" s="46">
        <v>29500</v>
      </c>
      <c r="D18" s="45">
        <v>29500</v>
      </c>
      <c r="E18" s="44">
        <f t="shared" si="0"/>
        <v>29500</v>
      </c>
      <c r="F18" s="46">
        <v>30000</v>
      </c>
      <c r="G18" s="45">
        <v>30000</v>
      </c>
      <c r="H18" s="44">
        <f t="shared" si="1"/>
        <v>30000</v>
      </c>
      <c r="I18" s="46">
        <v>31795</v>
      </c>
      <c r="J18" s="45">
        <v>31795</v>
      </c>
      <c r="K18" s="44">
        <f t="shared" si="2"/>
        <v>31795</v>
      </c>
      <c r="L18" s="52">
        <v>29500</v>
      </c>
      <c r="M18" s="51">
        <v>1.2483</v>
      </c>
      <c r="N18" s="51">
        <v>1.0882000000000001</v>
      </c>
      <c r="O18" s="50">
        <v>107.69</v>
      </c>
      <c r="P18" s="43">
        <v>23632.14</v>
      </c>
      <c r="Q18" s="43">
        <v>24017.29</v>
      </c>
      <c r="R18" s="49">
        <f t="shared" si="3"/>
        <v>27108.987318507625</v>
      </c>
      <c r="S18" s="48">
        <v>1.2491000000000001</v>
      </c>
    </row>
    <row r="19" spans="2:19" x14ac:dyDescent="0.2">
      <c r="B19" s="47">
        <v>43938</v>
      </c>
      <c r="C19" s="46">
        <v>29500</v>
      </c>
      <c r="D19" s="45">
        <v>29500</v>
      </c>
      <c r="E19" s="44">
        <f t="shared" si="0"/>
        <v>29500</v>
      </c>
      <c r="F19" s="46">
        <v>30000</v>
      </c>
      <c r="G19" s="45">
        <v>30000</v>
      </c>
      <c r="H19" s="44">
        <f t="shared" si="1"/>
        <v>30000</v>
      </c>
      <c r="I19" s="46">
        <v>31790</v>
      </c>
      <c r="J19" s="45">
        <v>31790</v>
      </c>
      <c r="K19" s="44">
        <f t="shared" si="2"/>
        <v>31790</v>
      </c>
      <c r="L19" s="52">
        <v>29500</v>
      </c>
      <c r="M19" s="51">
        <v>1.2479</v>
      </c>
      <c r="N19" s="51">
        <v>1.0848</v>
      </c>
      <c r="O19" s="50">
        <v>107.71</v>
      </c>
      <c r="P19" s="43">
        <v>23639.71</v>
      </c>
      <c r="Q19" s="43">
        <v>24024.99</v>
      </c>
      <c r="R19" s="49">
        <f t="shared" si="3"/>
        <v>27193.952802359883</v>
      </c>
      <c r="S19" s="48">
        <v>1.2486999999999999</v>
      </c>
    </row>
    <row r="20" spans="2:19" x14ac:dyDescent="0.2">
      <c r="B20" s="47">
        <v>43941</v>
      </c>
      <c r="C20" s="46">
        <v>29500</v>
      </c>
      <c r="D20" s="45">
        <v>29500</v>
      </c>
      <c r="E20" s="44">
        <f t="shared" si="0"/>
        <v>29500</v>
      </c>
      <c r="F20" s="46">
        <v>30000</v>
      </c>
      <c r="G20" s="45">
        <v>30000</v>
      </c>
      <c r="H20" s="44">
        <f t="shared" si="1"/>
        <v>30000</v>
      </c>
      <c r="I20" s="46">
        <v>31780</v>
      </c>
      <c r="J20" s="45">
        <v>31780</v>
      </c>
      <c r="K20" s="44">
        <f t="shared" si="2"/>
        <v>31780</v>
      </c>
      <c r="L20" s="52">
        <v>29500</v>
      </c>
      <c r="M20" s="51">
        <v>1.244</v>
      </c>
      <c r="N20" s="51">
        <v>1.0857000000000001</v>
      </c>
      <c r="O20" s="50">
        <v>107.79</v>
      </c>
      <c r="P20" s="43">
        <v>23713.83</v>
      </c>
      <c r="Q20" s="43">
        <v>24102.19</v>
      </c>
      <c r="R20" s="49">
        <f t="shared" si="3"/>
        <v>27171.41015013355</v>
      </c>
      <c r="S20" s="48">
        <v>1.2446999999999999</v>
      </c>
    </row>
    <row r="21" spans="2:19" x14ac:dyDescent="0.2">
      <c r="B21" s="47">
        <v>43942</v>
      </c>
      <c r="C21" s="46">
        <v>29500</v>
      </c>
      <c r="D21" s="45">
        <v>29500</v>
      </c>
      <c r="E21" s="44">
        <f t="shared" si="0"/>
        <v>29500</v>
      </c>
      <c r="F21" s="46">
        <v>30000</v>
      </c>
      <c r="G21" s="45">
        <v>30000</v>
      </c>
      <c r="H21" s="44">
        <f t="shared" si="1"/>
        <v>30000</v>
      </c>
      <c r="I21" s="46">
        <v>31775</v>
      </c>
      <c r="J21" s="45">
        <v>31775</v>
      </c>
      <c r="K21" s="44">
        <f t="shared" si="2"/>
        <v>31775</v>
      </c>
      <c r="L21" s="52">
        <v>29500</v>
      </c>
      <c r="M21" s="51">
        <v>1.23</v>
      </c>
      <c r="N21" s="51">
        <v>1.0831999999999999</v>
      </c>
      <c r="O21" s="50">
        <v>107.42</v>
      </c>
      <c r="P21" s="43">
        <v>23983.74</v>
      </c>
      <c r="Q21" s="43">
        <v>24374.39</v>
      </c>
      <c r="R21" s="49">
        <f t="shared" si="3"/>
        <v>27234.121122599707</v>
      </c>
      <c r="S21" s="48">
        <v>1.2307999999999999</v>
      </c>
    </row>
    <row r="22" spans="2:19" x14ac:dyDescent="0.2">
      <c r="B22" s="47">
        <v>43943</v>
      </c>
      <c r="C22" s="46">
        <v>29500</v>
      </c>
      <c r="D22" s="45">
        <v>29500</v>
      </c>
      <c r="E22" s="44">
        <f t="shared" si="0"/>
        <v>29500</v>
      </c>
      <c r="F22" s="46">
        <v>30000</v>
      </c>
      <c r="G22" s="45">
        <v>30000</v>
      </c>
      <c r="H22" s="44">
        <f t="shared" si="1"/>
        <v>30000</v>
      </c>
      <c r="I22" s="46">
        <v>31770</v>
      </c>
      <c r="J22" s="45">
        <v>31770</v>
      </c>
      <c r="K22" s="44">
        <f t="shared" si="2"/>
        <v>31770</v>
      </c>
      <c r="L22" s="52">
        <v>29500</v>
      </c>
      <c r="M22" s="51">
        <v>1.2372000000000001</v>
      </c>
      <c r="N22" s="51">
        <v>1.0876999999999999</v>
      </c>
      <c r="O22" s="50">
        <v>107.63</v>
      </c>
      <c r="P22" s="43">
        <v>23844.16</v>
      </c>
      <c r="Q22" s="43">
        <v>24234.59</v>
      </c>
      <c r="R22" s="49">
        <f t="shared" si="3"/>
        <v>27121.448928932612</v>
      </c>
      <c r="S22" s="48">
        <v>1.2379</v>
      </c>
    </row>
    <row r="23" spans="2:19" x14ac:dyDescent="0.2">
      <c r="B23" s="47">
        <v>43944</v>
      </c>
      <c r="C23" s="46">
        <v>29500</v>
      </c>
      <c r="D23" s="45">
        <v>29500</v>
      </c>
      <c r="E23" s="44">
        <f t="shared" si="0"/>
        <v>29500</v>
      </c>
      <c r="F23" s="46">
        <v>30000</v>
      </c>
      <c r="G23" s="45">
        <v>30000</v>
      </c>
      <c r="H23" s="44">
        <f t="shared" si="1"/>
        <v>30000</v>
      </c>
      <c r="I23" s="46">
        <v>31765</v>
      </c>
      <c r="J23" s="45">
        <v>31765</v>
      </c>
      <c r="K23" s="44">
        <f t="shared" si="2"/>
        <v>31765</v>
      </c>
      <c r="L23" s="52">
        <v>29500</v>
      </c>
      <c r="M23" s="51">
        <v>1.2344999999999999</v>
      </c>
      <c r="N23" s="51">
        <v>1.0767</v>
      </c>
      <c r="O23" s="50">
        <v>107.54</v>
      </c>
      <c r="P23" s="43">
        <v>23896.31</v>
      </c>
      <c r="Q23" s="43">
        <v>24289.53</v>
      </c>
      <c r="R23" s="49">
        <f t="shared" si="3"/>
        <v>27398.532553171728</v>
      </c>
      <c r="S23" s="48">
        <v>1.2351000000000001</v>
      </c>
    </row>
    <row r="24" spans="2:19" x14ac:dyDescent="0.2">
      <c r="B24" s="47">
        <v>43945</v>
      </c>
      <c r="C24" s="46">
        <v>29500</v>
      </c>
      <c r="D24" s="45">
        <v>29500</v>
      </c>
      <c r="E24" s="44">
        <f t="shared" si="0"/>
        <v>29500</v>
      </c>
      <c r="F24" s="46">
        <v>30000</v>
      </c>
      <c r="G24" s="45">
        <v>30000</v>
      </c>
      <c r="H24" s="44">
        <f t="shared" si="1"/>
        <v>30000</v>
      </c>
      <c r="I24" s="46">
        <v>31760</v>
      </c>
      <c r="J24" s="45">
        <v>31760</v>
      </c>
      <c r="K24" s="44">
        <f t="shared" si="2"/>
        <v>31760</v>
      </c>
      <c r="L24" s="52">
        <v>29500</v>
      </c>
      <c r="M24" s="51">
        <v>1.2349000000000001</v>
      </c>
      <c r="N24" s="51">
        <v>1.0793999999999999</v>
      </c>
      <c r="O24" s="50">
        <v>107.6</v>
      </c>
      <c r="P24" s="43">
        <v>23888.57</v>
      </c>
      <c r="Q24" s="43">
        <v>24281.67</v>
      </c>
      <c r="R24" s="49">
        <f t="shared" si="3"/>
        <v>27329.998147118771</v>
      </c>
      <c r="S24" s="48">
        <v>1.2355</v>
      </c>
    </row>
    <row r="25" spans="2:19" x14ac:dyDescent="0.2">
      <c r="B25" s="47">
        <v>43948</v>
      </c>
      <c r="C25" s="46">
        <v>29500</v>
      </c>
      <c r="D25" s="45">
        <v>29500</v>
      </c>
      <c r="E25" s="44">
        <f t="shared" si="0"/>
        <v>29500</v>
      </c>
      <c r="F25" s="46">
        <v>30000</v>
      </c>
      <c r="G25" s="45">
        <v>30000</v>
      </c>
      <c r="H25" s="44">
        <f t="shared" si="1"/>
        <v>30000</v>
      </c>
      <c r="I25" s="46">
        <v>31750</v>
      </c>
      <c r="J25" s="45">
        <v>31750</v>
      </c>
      <c r="K25" s="44">
        <f t="shared" si="2"/>
        <v>31750</v>
      </c>
      <c r="L25" s="52">
        <v>29500</v>
      </c>
      <c r="M25" s="51">
        <v>1.2438</v>
      </c>
      <c r="N25" s="51">
        <v>1.0854999999999999</v>
      </c>
      <c r="O25" s="50">
        <v>107.09</v>
      </c>
      <c r="P25" s="43">
        <v>23717.64</v>
      </c>
      <c r="Q25" s="43">
        <v>24106.07</v>
      </c>
      <c r="R25" s="49">
        <f t="shared" si="3"/>
        <v>27176.416397973288</v>
      </c>
      <c r="S25" s="48">
        <v>1.2444999999999999</v>
      </c>
    </row>
    <row r="26" spans="2:19" x14ac:dyDescent="0.2">
      <c r="B26" s="47">
        <v>43949</v>
      </c>
      <c r="C26" s="46">
        <v>29500</v>
      </c>
      <c r="D26" s="45">
        <v>29500</v>
      </c>
      <c r="E26" s="44">
        <f t="shared" si="0"/>
        <v>29500</v>
      </c>
      <c r="F26" s="46">
        <v>30000</v>
      </c>
      <c r="G26" s="45">
        <v>30000</v>
      </c>
      <c r="H26" s="44">
        <f t="shared" si="1"/>
        <v>30000</v>
      </c>
      <c r="I26" s="46">
        <v>31745</v>
      </c>
      <c r="J26" s="45">
        <v>31745</v>
      </c>
      <c r="K26" s="44">
        <f t="shared" si="2"/>
        <v>31745</v>
      </c>
      <c r="L26" s="52">
        <v>29500</v>
      </c>
      <c r="M26" s="51">
        <v>1.2496</v>
      </c>
      <c r="N26" s="51">
        <v>1.0886</v>
      </c>
      <c r="O26" s="50">
        <v>106.66</v>
      </c>
      <c r="P26" s="43">
        <v>23607.55</v>
      </c>
      <c r="Q26" s="43">
        <v>23994.240000000002</v>
      </c>
      <c r="R26" s="49">
        <f t="shared" si="3"/>
        <v>27099.026272276318</v>
      </c>
      <c r="S26" s="48">
        <v>1.2503</v>
      </c>
    </row>
    <row r="27" spans="2:19" x14ac:dyDescent="0.2">
      <c r="B27" s="47">
        <v>43950</v>
      </c>
      <c r="C27" s="46">
        <v>29500</v>
      </c>
      <c r="D27" s="45">
        <v>29500</v>
      </c>
      <c r="E27" s="44">
        <f t="shared" si="0"/>
        <v>29500</v>
      </c>
      <c r="F27" s="46">
        <v>30000</v>
      </c>
      <c r="G27" s="45">
        <v>30000</v>
      </c>
      <c r="H27" s="44">
        <f t="shared" si="1"/>
        <v>30000</v>
      </c>
      <c r="I27" s="46">
        <v>31740</v>
      </c>
      <c r="J27" s="45">
        <v>31740</v>
      </c>
      <c r="K27" s="44">
        <f t="shared" si="2"/>
        <v>31740</v>
      </c>
      <c r="L27" s="52">
        <v>29500</v>
      </c>
      <c r="M27" s="51">
        <v>1.2396</v>
      </c>
      <c r="N27" s="51">
        <v>1.0843</v>
      </c>
      <c r="O27" s="50">
        <v>106.49</v>
      </c>
      <c r="P27" s="43">
        <v>23798</v>
      </c>
      <c r="Q27" s="43">
        <v>24189.65</v>
      </c>
      <c r="R27" s="49">
        <f t="shared" si="3"/>
        <v>27206.492668080788</v>
      </c>
      <c r="S27" s="48">
        <v>1.2402</v>
      </c>
    </row>
    <row r="28" spans="2:19" x14ac:dyDescent="0.2">
      <c r="B28" s="47">
        <v>43951</v>
      </c>
      <c r="C28" s="46">
        <v>29500</v>
      </c>
      <c r="D28" s="45">
        <v>29500</v>
      </c>
      <c r="E28" s="44">
        <f t="shared" si="0"/>
        <v>29500</v>
      </c>
      <c r="F28" s="46">
        <v>30000</v>
      </c>
      <c r="G28" s="45">
        <v>30000</v>
      </c>
      <c r="H28" s="44">
        <f t="shared" si="1"/>
        <v>30000</v>
      </c>
      <c r="I28" s="46">
        <v>31735</v>
      </c>
      <c r="J28" s="45">
        <v>31735</v>
      </c>
      <c r="K28" s="44">
        <f t="shared" si="2"/>
        <v>31735</v>
      </c>
      <c r="L28" s="52">
        <v>29500</v>
      </c>
      <c r="M28" s="51">
        <v>1.2515000000000001</v>
      </c>
      <c r="N28" s="51">
        <v>1.0868</v>
      </c>
      <c r="O28" s="50">
        <v>106.53</v>
      </c>
      <c r="P28" s="43">
        <v>23571.71</v>
      </c>
      <c r="Q28" s="43">
        <v>23961.66</v>
      </c>
      <c r="R28" s="49">
        <f t="shared" si="3"/>
        <v>27143.908722856093</v>
      </c>
      <c r="S28" s="48">
        <v>1.252</v>
      </c>
    </row>
    <row r="29" spans="2:19" s="10" customFormat="1" x14ac:dyDescent="0.2">
      <c r="B29" s="42" t="s">
        <v>11</v>
      </c>
      <c r="C29" s="41">
        <f>ROUND(AVERAGE(C9:C28),2)</f>
        <v>29500</v>
      </c>
      <c r="D29" s="40">
        <f>ROUND(AVERAGE(D9:D28),2)</f>
        <v>29500</v>
      </c>
      <c r="E29" s="39">
        <f>ROUND(AVERAGE(C29:D29),2)</f>
        <v>29500</v>
      </c>
      <c r="F29" s="41">
        <f>ROUND(AVERAGE(F9:F28),2)</f>
        <v>30000</v>
      </c>
      <c r="G29" s="40">
        <f>ROUND(AVERAGE(G9:G28),2)</f>
        <v>30000</v>
      </c>
      <c r="H29" s="39">
        <f>ROUND(AVERAGE(F29:G29),2)</f>
        <v>30000</v>
      </c>
      <c r="I29" s="41">
        <f>ROUND(AVERAGE(I9:I28),2)</f>
        <v>31799.25</v>
      </c>
      <c r="J29" s="40">
        <f>ROUND(AVERAGE(J9:J28),2)</f>
        <v>31799.25</v>
      </c>
      <c r="K29" s="39">
        <f>ROUND(AVERAGE(I29:J29),2)</f>
        <v>31799.25</v>
      </c>
      <c r="L29" s="38">
        <f>ROUND(AVERAGE(L9:L28),2)</f>
        <v>29500</v>
      </c>
      <c r="M29" s="37">
        <f>ROUND(AVERAGE(M9:M28),4)</f>
        <v>1.2410000000000001</v>
      </c>
      <c r="N29" s="36">
        <f>ROUND(AVERAGE(N9:N28),4)</f>
        <v>1.0862000000000001</v>
      </c>
      <c r="O29" s="175">
        <f>ROUND(AVERAGE(O9:O28),2)</f>
        <v>107.69</v>
      </c>
      <c r="P29" s="35">
        <f>AVERAGE(P9:P28)</f>
        <v>23772.207999999999</v>
      </c>
      <c r="Q29" s="35">
        <f>AVERAGE(Q9:Q28)</f>
        <v>24158.271000000001</v>
      </c>
      <c r="R29" s="35">
        <f>AVERAGE(R9:R28)</f>
        <v>27160.328088212631</v>
      </c>
      <c r="S29" s="34">
        <f>AVERAGE(S9:S28)</f>
        <v>1.2418549999999997</v>
      </c>
    </row>
    <row r="30" spans="2:19" s="5" customFormat="1" x14ac:dyDescent="0.2">
      <c r="B30" s="33" t="s">
        <v>12</v>
      </c>
      <c r="C30" s="32">
        <f t="shared" ref="C30:S30" si="4">MAX(C9:C28)</f>
        <v>29500</v>
      </c>
      <c r="D30" s="31">
        <f t="shared" si="4"/>
        <v>29500</v>
      </c>
      <c r="E30" s="30">
        <f t="shared" si="4"/>
        <v>29500</v>
      </c>
      <c r="F30" s="32">
        <f t="shared" si="4"/>
        <v>30000</v>
      </c>
      <c r="G30" s="31">
        <f t="shared" si="4"/>
        <v>30000</v>
      </c>
      <c r="H30" s="30">
        <f t="shared" si="4"/>
        <v>30000</v>
      </c>
      <c r="I30" s="32">
        <f t="shared" si="4"/>
        <v>31875</v>
      </c>
      <c r="J30" s="31">
        <f t="shared" si="4"/>
        <v>31875</v>
      </c>
      <c r="K30" s="30">
        <f t="shared" si="4"/>
        <v>31875</v>
      </c>
      <c r="L30" s="29">
        <f t="shared" si="4"/>
        <v>29500</v>
      </c>
      <c r="M30" s="28">
        <f t="shared" si="4"/>
        <v>1.2562</v>
      </c>
      <c r="N30" s="27">
        <f t="shared" si="4"/>
        <v>1.0964</v>
      </c>
      <c r="O30" s="26">
        <f t="shared" si="4"/>
        <v>108.96</v>
      </c>
      <c r="P30" s="25">
        <f t="shared" si="4"/>
        <v>24003.25</v>
      </c>
      <c r="Q30" s="25">
        <f t="shared" si="4"/>
        <v>24388.26</v>
      </c>
      <c r="R30" s="25">
        <f t="shared" si="4"/>
        <v>27398.532553171728</v>
      </c>
      <c r="S30" s="24">
        <f t="shared" si="4"/>
        <v>1.2571000000000001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29500</v>
      </c>
      <c r="D31" s="21">
        <f t="shared" si="5"/>
        <v>29500</v>
      </c>
      <c r="E31" s="20">
        <f t="shared" si="5"/>
        <v>29500</v>
      </c>
      <c r="F31" s="22">
        <f t="shared" si="5"/>
        <v>30000</v>
      </c>
      <c r="G31" s="21">
        <f t="shared" si="5"/>
        <v>30000</v>
      </c>
      <c r="H31" s="20">
        <f t="shared" si="5"/>
        <v>30000</v>
      </c>
      <c r="I31" s="22">
        <f t="shared" si="5"/>
        <v>31735</v>
      </c>
      <c r="J31" s="21">
        <f t="shared" si="5"/>
        <v>31735</v>
      </c>
      <c r="K31" s="20">
        <f t="shared" si="5"/>
        <v>31735</v>
      </c>
      <c r="L31" s="19">
        <f t="shared" si="5"/>
        <v>29500</v>
      </c>
      <c r="M31" s="18">
        <f t="shared" si="5"/>
        <v>1.2290000000000001</v>
      </c>
      <c r="N31" s="17">
        <f t="shared" si="5"/>
        <v>1.0767</v>
      </c>
      <c r="O31" s="16">
        <f t="shared" si="5"/>
        <v>106.49</v>
      </c>
      <c r="P31" s="15">
        <f t="shared" si="5"/>
        <v>23483.52</v>
      </c>
      <c r="Q31" s="15">
        <f t="shared" si="5"/>
        <v>23864.45</v>
      </c>
      <c r="R31" s="15">
        <f t="shared" si="5"/>
        <v>26906.238599051441</v>
      </c>
      <c r="S31" s="14">
        <f t="shared" si="5"/>
        <v>1.2301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%username%</cp:lastModifiedBy>
  <cp:lastPrinted>2011-08-25T10:07:39Z</cp:lastPrinted>
  <dcterms:created xsi:type="dcterms:W3CDTF">2012-05-31T12:49:12Z</dcterms:created>
  <dcterms:modified xsi:type="dcterms:W3CDTF">2020-04-30T12:30:03Z</dcterms:modified>
</cp:coreProperties>
</file>