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385" yWindow="-75" windowWidth="14895" windowHeight="12285" tabRatio="601"/>
  </bookViews>
  <sheets>
    <sheet name="동" sheetId="1" r:id="rId1"/>
    <sheet name="니켈" sheetId="4" r:id="rId2"/>
    <sheet name="알루미늄" sheetId="5" r:id="rId3"/>
    <sheet name="연" sheetId="6" r:id="rId4"/>
    <sheet name="아연" sheetId="7" r:id="rId5"/>
    <sheet name="주석" sheetId="8" r:id="rId6"/>
    <sheet name="텅스텐" sheetId="10" r:id="rId7"/>
    <sheet name="몰리브덴" sheetId="11" r:id="rId8"/>
    <sheet name="탄탈륨" sheetId="13" r:id="rId9"/>
    <sheet name="마그네슘" sheetId="14" r:id="rId10"/>
    <sheet name="코발트" sheetId="15" r:id="rId11"/>
    <sheet name="비스무트" sheetId="17" r:id="rId12"/>
    <sheet name="티타늄" sheetId="16" r:id="rId13"/>
    <sheet name="지르코늄" sheetId="18" r:id="rId14"/>
    <sheet name="안티모니" sheetId="20" r:id="rId15"/>
    <sheet name="베릴륨" sheetId="21" r:id="rId16"/>
    <sheet name="크롬" sheetId="22" r:id="rId17"/>
  </sheets>
  <definedNames>
    <definedName name="_xlnm.Print_Titles" localSheetId="1">니켈!$2:$5</definedName>
    <definedName name="_xlnm.Print_Titles" localSheetId="0">동!$1:$5</definedName>
    <definedName name="_xlnm.Print_Titles" localSheetId="2">알루미늄!$1:$5</definedName>
    <definedName name="_xlnm.Print_Titles" localSheetId="12">티타늄!$1:$5</definedName>
  </definedNames>
  <calcPr calcId="125725"/>
</workbook>
</file>

<file path=xl/calcChain.xml><?xml version="1.0" encoding="utf-8"?>
<calcChain xmlns="http://schemas.openxmlformats.org/spreadsheetml/2006/main">
  <c r="BN42" i="1"/>
  <c r="BN43"/>
  <c r="BN44"/>
  <c r="BN45"/>
  <c r="BN46"/>
  <c r="BN47"/>
  <c r="BN48"/>
  <c r="BN49"/>
  <c r="BN50"/>
  <c r="BN51"/>
  <c r="BN52"/>
  <c r="BN11"/>
  <c r="BN12"/>
  <c r="BN13"/>
  <c r="BN14"/>
  <c r="BN19"/>
  <c r="BN20"/>
  <c r="BN21"/>
  <c r="BN22"/>
  <c r="BN23"/>
  <c r="BN19" i="5"/>
  <c r="BN20" i="6"/>
  <c r="BN19"/>
  <c r="BN18"/>
  <c r="BN17"/>
  <c r="BN16"/>
  <c r="BN57"/>
  <c r="BN69"/>
  <c r="BN68"/>
  <c r="BN67"/>
  <c r="BN10" i="8"/>
  <c r="BN21"/>
  <c r="BN12" i="11"/>
  <c r="BN11"/>
  <c r="BN25" i="14"/>
  <c r="BN24"/>
  <c r="BL26"/>
  <c r="BN16" i="18"/>
  <c r="BL16"/>
  <c r="BC17"/>
  <c r="BD17"/>
  <c r="BE17"/>
  <c r="BG17"/>
  <c r="BC18"/>
  <c r="BD18"/>
  <c r="BE18"/>
  <c r="BG18"/>
  <c r="BC19"/>
  <c r="BD19"/>
  <c r="BE19"/>
  <c r="BG19"/>
  <c r="BN9" i="20"/>
  <c r="BL10"/>
  <c r="BL9"/>
  <c r="BN15"/>
  <c r="BL15"/>
  <c r="AZ10" l="1"/>
  <c r="AU29" i="14"/>
  <c r="AS29"/>
  <c r="AR29"/>
  <c r="AQ29"/>
  <c r="AU28"/>
  <c r="AS28"/>
  <c r="AR28"/>
  <c r="AQ28"/>
  <c r="BE28"/>
  <c r="AZ7" i="1"/>
  <c r="AZ8"/>
  <c r="AZ9"/>
  <c r="AZ10"/>
  <c r="AZ11"/>
  <c r="AZ12"/>
  <c r="AZ13"/>
  <c r="AZ14"/>
  <c r="AZ18"/>
  <c r="AZ19"/>
  <c r="AZ20"/>
  <c r="AZ21"/>
  <c r="AZ22"/>
  <c r="AZ23"/>
  <c r="BG6" i="20" l="1"/>
  <c r="BE6"/>
  <c r="BD6"/>
  <c r="BC6"/>
  <c r="BG8"/>
  <c r="BE8"/>
  <c r="BD8"/>
  <c r="BC8"/>
  <c r="AU8"/>
  <c r="AS8"/>
  <c r="AR8"/>
  <c r="AQ8"/>
  <c r="AU6"/>
  <c r="AS6"/>
  <c r="AR6"/>
  <c r="AQ6"/>
  <c r="BL33" i="16"/>
  <c r="BL34"/>
  <c r="BL36"/>
  <c r="BL37"/>
  <c r="BL38"/>
  <c r="BL39"/>
  <c r="BL40"/>
  <c r="BL41"/>
  <c r="BL42"/>
  <c r="BL43"/>
  <c r="BL49"/>
  <c r="BM48"/>
  <c r="BK48"/>
  <c r="BL32"/>
  <c r="BL31"/>
  <c r="BL30"/>
  <c r="BL29"/>
  <c r="BL28"/>
  <c r="BL27"/>
  <c r="BL26"/>
  <c r="BL25"/>
  <c r="BL24"/>
  <c r="BM23"/>
  <c r="BK23"/>
  <c r="BL15"/>
  <c r="BL13"/>
  <c r="BL12"/>
  <c r="BL11"/>
  <c r="BL10"/>
  <c r="BL9"/>
  <c r="BL8"/>
  <c r="BL7"/>
  <c r="BL6"/>
  <c r="BN33"/>
  <c r="BN34"/>
  <c r="BN36"/>
  <c r="BN37"/>
  <c r="BN38"/>
  <c r="BN39"/>
  <c r="BN40"/>
  <c r="BN41"/>
  <c r="BN42"/>
  <c r="BN43"/>
  <c r="BN9"/>
  <c r="BN10"/>
  <c r="BN11"/>
  <c r="BN12"/>
  <c r="BN13"/>
  <c r="BN15"/>
  <c r="BC27"/>
  <c r="BD27"/>
  <c r="BE27"/>
  <c r="BG27"/>
  <c r="BC28"/>
  <c r="BD28"/>
  <c r="BE28"/>
  <c r="BG28"/>
  <c r="BC29"/>
  <c r="BD29"/>
  <c r="BE29"/>
  <c r="BG29"/>
  <c r="BC30"/>
  <c r="BD30"/>
  <c r="BE30"/>
  <c r="BG30"/>
  <c r="BC31"/>
  <c r="BD31"/>
  <c r="BE31"/>
  <c r="BG31"/>
  <c r="BC32"/>
  <c r="BD32"/>
  <c r="BE32"/>
  <c r="BG32"/>
  <c r="BC33"/>
  <c r="BD33"/>
  <c r="BE33"/>
  <c r="BG33"/>
  <c r="BC34"/>
  <c r="BD34"/>
  <c r="BE34"/>
  <c r="BG34"/>
  <c r="BC35"/>
  <c r="BD35"/>
  <c r="BE35"/>
  <c r="BG35"/>
  <c r="BC36"/>
  <c r="BD36"/>
  <c r="BE36"/>
  <c r="BG36"/>
  <c r="BC37"/>
  <c r="BD37"/>
  <c r="BE37"/>
  <c r="BG37"/>
  <c r="BC38"/>
  <c r="BD38"/>
  <c r="BE38"/>
  <c r="BG38"/>
  <c r="BC39"/>
  <c r="BD39"/>
  <c r="BE39"/>
  <c r="BG39"/>
  <c r="BC40"/>
  <c r="BD40"/>
  <c r="BE40"/>
  <c r="BG40"/>
  <c r="BC41"/>
  <c r="BD41"/>
  <c r="BE41"/>
  <c r="BG41"/>
  <c r="BC42"/>
  <c r="BD42"/>
  <c r="BE42"/>
  <c r="BG42"/>
  <c r="BC43"/>
  <c r="BD43"/>
  <c r="BE43"/>
  <c r="BG43"/>
  <c r="BF43" l="1"/>
  <c r="BF33"/>
  <c r="BF32"/>
  <c r="BF31"/>
  <c r="BF29"/>
  <c r="BF28"/>
  <c r="BH43"/>
  <c r="BH33"/>
  <c r="BH32"/>
  <c r="BH31"/>
  <c r="BH29"/>
  <c r="BH28"/>
  <c r="AQ7" i="20"/>
  <c r="BL18" i="15"/>
  <c r="BL33"/>
  <c r="BM32"/>
  <c r="BK32"/>
  <c r="BL23"/>
  <c r="BL22"/>
  <c r="BL20"/>
  <c r="BL19"/>
  <c r="BL17"/>
  <c r="BM16"/>
  <c r="BK16"/>
  <c r="BL9"/>
  <c r="BL8"/>
  <c r="BL7"/>
  <c r="BL6"/>
  <c r="BN23"/>
  <c r="BN22"/>
  <c r="BN20"/>
  <c r="BN19"/>
  <c r="BN18"/>
  <c r="BD26"/>
  <c r="BC26"/>
  <c r="BL33" i="14"/>
  <c r="BM32"/>
  <c r="BK32"/>
  <c r="BL25"/>
  <c r="BL24"/>
  <c r="BL23"/>
  <c r="BL21"/>
  <c r="BL20"/>
  <c r="BL19"/>
  <c r="BM18"/>
  <c r="BK18"/>
  <c r="BL6"/>
  <c r="BD29"/>
  <c r="BC29"/>
  <c r="BD28"/>
  <c r="BC28"/>
  <c r="BL30" i="13"/>
  <c r="BM29"/>
  <c r="BK29"/>
  <c r="BL21"/>
  <c r="BL20"/>
  <c r="BL19"/>
  <c r="BM18"/>
  <c r="BK18"/>
  <c r="BL12"/>
  <c r="BL11"/>
  <c r="BL10"/>
  <c r="BL9"/>
  <c r="BL8"/>
  <c r="BL7"/>
  <c r="BL6"/>
  <c r="BN21"/>
  <c r="BN20"/>
  <c r="BN8"/>
  <c r="BN9"/>
  <c r="BN10"/>
  <c r="BN11"/>
  <c r="BN12"/>
  <c r="BG22"/>
  <c r="BE22"/>
  <c r="BD22"/>
  <c r="BC22"/>
  <c r="BD11"/>
  <c r="BC11"/>
  <c r="BL32" i="11"/>
  <c r="BM31"/>
  <c r="BK31"/>
  <c r="BL20"/>
  <c r="BL19"/>
  <c r="BL18"/>
  <c r="BL17"/>
  <c r="BM16"/>
  <c r="BK16"/>
  <c r="BL12"/>
  <c r="BL11"/>
  <c r="BL10"/>
  <c r="BL8"/>
  <c r="BL7"/>
  <c r="BL6"/>
  <c r="BG21"/>
  <c r="BE21"/>
  <c r="BD21"/>
  <c r="BC21"/>
  <c r="BN30" i="10"/>
  <c r="BN24"/>
  <c r="BN22"/>
  <c r="BN8"/>
  <c r="BL40"/>
  <c r="BM39"/>
  <c r="BK39"/>
  <c r="BL32"/>
  <c r="BL30"/>
  <c r="BL28"/>
  <c r="BL24"/>
  <c r="BL23"/>
  <c r="BL22"/>
  <c r="BL21"/>
  <c r="BL20"/>
  <c r="BM19"/>
  <c r="BK19"/>
  <c r="BL9"/>
  <c r="BL8"/>
  <c r="BL6"/>
  <c r="BL28" i="8"/>
  <c r="BM27"/>
  <c r="BK27"/>
  <c r="BL21"/>
  <c r="BL20"/>
  <c r="BL19"/>
  <c r="BL17"/>
  <c r="BM16"/>
  <c r="BK16"/>
  <c r="BL10"/>
  <c r="BL8"/>
  <c r="BL7"/>
  <c r="BL6"/>
  <c r="BL22" i="7"/>
  <c r="BM21"/>
  <c r="BK21"/>
  <c r="BL12"/>
  <c r="BL11"/>
  <c r="BL10"/>
  <c r="BM9"/>
  <c r="BK9"/>
  <c r="BL7"/>
  <c r="BL74" i="6"/>
  <c r="BM73"/>
  <c r="BK73"/>
  <c r="BL70"/>
  <c r="BL69"/>
  <c r="BL68"/>
  <c r="BL67"/>
  <c r="BL66"/>
  <c r="BL65"/>
  <c r="BL64"/>
  <c r="BL63"/>
  <c r="BL62"/>
  <c r="BL61"/>
  <c r="BL60"/>
  <c r="BL59"/>
  <c r="BL58"/>
  <c r="BL57"/>
  <c r="BL56"/>
  <c r="BL55"/>
  <c r="BL54"/>
  <c r="BL53"/>
  <c r="BL52"/>
  <c r="BL51"/>
  <c r="BL50"/>
  <c r="BL49"/>
  <c r="BL48"/>
  <c r="BL47"/>
  <c r="BL46"/>
  <c r="BM44"/>
  <c r="BK44"/>
  <c r="BL34"/>
  <c r="BM33"/>
  <c r="BK33"/>
  <c r="BL20"/>
  <c r="BL19"/>
  <c r="BL18"/>
  <c r="BL17"/>
  <c r="BL16"/>
  <c r="BL15"/>
  <c r="BL14"/>
  <c r="BL13"/>
  <c r="BL12"/>
  <c r="BM10"/>
  <c r="BK10"/>
  <c r="AY73"/>
  <c r="BL43" i="4"/>
  <c r="BM42"/>
  <c r="BK42"/>
  <c r="BL39"/>
  <c r="BL38"/>
  <c r="BL37"/>
  <c r="BL34"/>
  <c r="BL33"/>
  <c r="BL32"/>
  <c r="BL30"/>
  <c r="BL29"/>
  <c r="BL27"/>
  <c r="BL25"/>
  <c r="BL24"/>
  <c r="BL23"/>
  <c r="BL22"/>
  <c r="BM21"/>
  <c r="BK21"/>
  <c r="BL15"/>
  <c r="BL14"/>
  <c r="BL13"/>
  <c r="BL12"/>
  <c r="BL11"/>
  <c r="BL10"/>
  <c r="BL9"/>
  <c r="BL8"/>
  <c r="BL7"/>
  <c r="BL6"/>
  <c r="BN19" i="8"/>
  <c r="BN8"/>
  <c r="BN7"/>
  <c r="BN6"/>
  <c r="BG15" i="7"/>
  <c r="BE15"/>
  <c r="BD15"/>
  <c r="BC15"/>
  <c r="BG14"/>
  <c r="BE14"/>
  <c r="BD14"/>
  <c r="BC14"/>
  <c r="BG13"/>
  <c r="BE13"/>
  <c r="BD13"/>
  <c r="BC13"/>
  <c r="BC51" i="6"/>
  <c r="BD51"/>
  <c r="BE51"/>
  <c r="BG51"/>
  <c r="BH51" s="1"/>
  <c r="BC52"/>
  <c r="BD52"/>
  <c r="BE52"/>
  <c r="BG52"/>
  <c r="BH52" s="1"/>
  <c r="BC53"/>
  <c r="BD53"/>
  <c r="BE53"/>
  <c r="BF53" s="1"/>
  <c r="BG53"/>
  <c r="BH53" s="1"/>
  <c r="BC54"/>
  <c r="BD54"/>
  <c r="BE54"/>
  <c r="BG54"/>
  <c r="BH54" s="1"/>
  <c r="BC55"/>
  <c r="BD55"/>
  <c r="BE55"/>
  <c r="BG55"/>
  <c r="BH55" s="1"/>
  <c r="BC56"/>
  <c r="BD56"/>
  <c r="BE56"/>
  <c r="BG56"/>
  <c r="BH56" s="1"/>
  <c r="BC57"/>
  <c r="BD57"/>
  <c r="BE57"/>
  <c r="BG57"/>
  <c r="BC58"/>
  <c r="BD58"/>
  <c r="BE58"/>
  <c r="BG58"/>
  <c r="BH58" s="1"/>
  <c r="BC59"/>
  <c r="BD59"/>
  <c r="BE59"/>
  <c r="BG59"/>
  <c r="BH59" s="1"/>
  <c r="BC60"/>
  <c r="BD60"/>
  <c r="BE60"/>
  <c r="BG60"/>
  <c r="BH60" s="1"/>
  <c r="BC61"/>
  <c r="BD61"/>
  <c r="BE61"/>
  <c r="BG61"/>
  <c r="BH61" s="1"/>
  <c r="BC62"/>
  <c r="BD62"/>
  <c r="BE62"/>
  <c r="BG62"/>
  <c r="BH62" s="1"/>
  <c r="BC63"/>
  <c r="BD63"/>
  <c r="BE63"/>
  <c r="BG63"/>
  <c r="BH63" s="1"/>
  <c r="BC64"/>
  <c r="BD64"/>
  <c r="BE64"/>
  <c r="BG64"/>
  <c r="BH64" s="1"/>
  <c r="BC65"/>
  <c r="BD65"/>
  <c r="BE65"/>
  <c r="BG65"/>
  <c r="BH65" s="1"/>
  <c r="BC66"/>
  <c r="BD66"/>
  <c r="BE66"/>
  <c r="BG66"/>
  <c r="BH66" s="1"/>
  <c r="BC67"/>
  <c r="BD67"/>
  <c r="BE67"/>
  <c r="BG67"/>
  <c r="BH67" s="1"/>
  <c r="BC68"/>
  <c r="BD68"/>
  <c r="BE68"/>
  <c r="BG68"/>
  <c r="BH68" s="1"/>
  <c r="BC69"/>
  <c r="BD69"/>
  <c r="BE69"/>
  <c r="BG69"/>
  <c r="BC70"/>
  <c r="BD70"/>
  <c r="BE70"/>
  <c r="BG70"/>
  <c r="BC71"/>
  <c r="BD71"/>
  <c r="BE71"/>
  <c r="BG71"/>
  <c r="BL55" i="5"/>
  <c r="BM54"/>
  <c r="BK54"/>
  <c r="BL53"/>
  <c r="BL52"/>
  <c r="BL51"/>
  <c r="BL50"/>
  <c r="BL49"/>
  <c r="BL48"/>
  <c r="BL47"/>
  <c r="BL46"/>
  <c r="BL45"/>
  <c r="BL44"/>
  <c r="BL43"/>
  <c r="BL42"/>
  <c r="BL41"/>
  <c r="BL40"/>
  <c r="BL39"/>
  <c r="BL38"/>
  <c r="BL37"/>
  <c r="BL36"/>
  <c r="BL35"/>
  <c r="BL34"/>
  <c r="BL33"/>
  <c r="BL32"/>
  <c r="BL31"/>
  <c r="BL30"/>
  <c r="BL29"/>
  <c r="BM28"/>
  <c r="BK28"/>
  <c r="BL20"/>
  <c r="BL19"/>
  <c r="BL17"/>
  <c r="BL16"/>
  <c r="BL15"/>
  <c r="BL14"/>
  <c r="BL12"/>
  <c r="BL11"/>
  <c r="BL10"/>
  <c r="BL9"/>
  <c r="BL8"/>
  <c r="BL7"/>
  <c r="BL6"/>
  <c r="BN50"/>
  <c r="BN51"/>
  <c r="BN52"/>
  <c r="BN10"/>
  <c r="BN11"/>
  <c r="BN12"/>
  <c r="BN14"/>
  <c r="BN15"/>
  <c r="BN16"/>
  <c r="BN17"/>
  <c r="BN20"/>
  <c r="BC51"/>
  <c r="BD51"/>
  <c r="BE51"/>
  <c r="BF51" s="1"/>
  <c r="BG51"/>
  <c r="BC52"/>
  <c r="BD52"/>
  <c r="BE52"/>
  <c r="BF52" s="1"/>
  <c r="BG52"/>
  <c r="BC53"/>
  <c r="BD53"/>
  <c r="BE53"/>
  <c r="BF53" s="1"/>
  <c r="BG53"/>
  <c r="BN25" i="4"/>
  <c r="BN27"/>
  <c r="BN29"/>
  <c r="BN30"/>
  <c r="BN32"/>
  <c r="BN33"/>
  <c r="BN34"/>
  <c r="BN37"/>
  <c r="BN38"/>
  <c r="BN39"/>
  <c r="BN23"/>
  <c r="BN9"/>
  <c r="BN10"/>
  <c r="BN11"/>
  <c r="BN12"/>
  <c r="BN13"/>
  <c r="BN14"/>
  <c r="BN15"/>
  <c r="BG10"/>
  <c r="BC31"/>
  <c r="BD31"/>
  <c r="BE31"/>
  <c r="BG31"/>
  <c r="BC32"/>
  <c r="BD32"/>
  <c r="BE32"/>
  <c r="BF32" s="1"/>
  <c r="BG32"/>
  <c r="BH32" s="1"/>
  <c r="BC33"/>
  <c r="BD33"/>
  <c r="BE33"/>
  <c r="BG33"/>
  <c r="BC34"/>
  <c r="BD34"/>
  <c r="BE34"/>
  <c r="BG34"/>
  <c r="BC35"/>
  <c r="BD35"/>
  <c r="BE35"/>
  <c r="BG35"/>
  <c r="BC36"/>
  <c r="BD36"/>
  <c r="BE36"/>
  <c r="BG36"/>
  <c r="BC37"/>
  <c r="BD37"/>
  <c r="BE37"/>
  <c r="BG37"/>
  <c r="BC38"/>
  <c r="BD38"/>
  <c r="BE38"/>
  <c r="BG38"/>
  <c r="BC39"/>
  <c r="BD39"/>
  <c r="BE39"/>
  <c r="BG39"/>
  <c r="BL57" i="1"/>
  <c r="BM56"/>
  <c r="BK56"/>
  <c r="BL55"/>
  <c r="BL54"/>
  <c r="BL53"/>
  <c r="BL52"/>
  <c r="BL51"/>
  <c r="BL50"/>
  <c r="BL49"/>
  <c r="BL48"/>
  <c r="BL47"/>
  <c r="BL46"/>
  <c r="BL45"/>
  <c r="BL44"/>
  <c r="BL43"/>
  <c r="BL42"/>
  <c r="BL41"/>
  <c r="BL40"/>
  <c r="BL39"/>
  <c r="BL38"/>
  <c r="BL37"/>
  <c r="BL36"/>
  <c r="BL35"/>
  <c r="BL34"/>
  <c r="BL33"/>
  <c r="BL32"/>
  <c r="BL31"/>
  <c r="BM30"/>
  <c r="BK30"/>
  <c r="BL23"/>
  <c r="BL22"/>
  <c r="BL21"/>
  <c r="BL20"/>
  <c r="BL19"/>
  <c r="BL18"/>
  <c r="BL14"/>
  <c r="BL13"/>
  <c r="BL12"/>
  <c r="BL11"/>
  <c r="BL10"/>
  <c r="BL9"/>
  <c r="BL8"/>
  <c r="BL7"/>
  <c r="BL6"/>
  <c r="BC47"/>
  <c r="BD47"/>
  <c r="BE47"/>
  <c r="BF47" s="1"/>
  <c r="BG47"/>
  <c r="BH47" s="1"/>
  <c r="BC48"/>
  <c r="BD48"/>
  <c r="BE48"/>
  <c r="BF48" s="1"/>
  <c r="BG48"/>
  <c r="BH48" s="1"/>
  <c r="BC49"/>
  <c r="BD49"/>
  <c r="BE49"/>
  <c r="BF49" s="1"/>
  <c r="BG49"/>
  <c r="BH49" s="1"/>
  <c r="BC50"/>
  <c r="BD50"/>
  <c r="BE50"/>
  <c r="BF50" s="1"/>
  <c r="BG50"/>
  <c r="BH50" s="1"/>
  <c r="BC51"/>
  <c r="BD51"/>
  <c r="BE51"/>
  <c r="BF51" s="1"/>
  <c r="BG51"/>
  <c r="BC52"/>
  <c r="BD52"/>
  <c r="BE52"/>
  <c r="BF52" s="1"/>
  <c r="BG52"/>
  <c r="BH52" s="1"/>
  <c r="BC9"/>
  <c r="BD9"/>
  <c r="BE9"/>
  <c r="BF9" s="1"/>
  <c r="BG9"/>
  <c r="BH9" s="1"/>
  <c r="BC10"/>
  <c r="BD10"/>
  <c r="BE10"/>
  <c r="BG10"/>
  <c r="BC11"/>
  <c r="BD11"/>
  <c r="BE11"/>
  <c r="BF11" s="1"/>
  <c r="BG11"/>
  <c r="BH11" s="1"/>
  <c r="BC12"/>
  <c r="BD12"/>
  <c r="BE12"/>
  <c r="BG12"/>
  <c r="BH12" s="1"/>
  <c r="BC13"/>
  <c r="BD13"/>
  <c r="BE13"/>
  <c r="BG13"/>
  <c r="BC14"/>
  <c r="BD14"/>
  <c r="BE14"/>
  <c r="BG14"/>
  <c r="BC15"/>
  <c r="BD15"/>
  <c r="BE15"/>
  <c r="BG15"/>
  <c r="BC16"/>
  <c r="BD16"/>
  <c r="BE16"/>
  <c r="BG16"/>
  <c r="BC17"/>
  <c r="BD17"/>
  <c r="BE17"/>
  <c r="BG17"/>
  <c r="BC18"/>
  <c r="BD18"/>
  <c r="BE18"/>
  <c r="BG18"/>
  <c r="BC19"/>
  <c r="BD19"/>
  <c r="BE19"/>
  <c r="BG19"/>
  <c r="BC20"/>
  <c r="BD20"/>
  <c r="BE20"/>
  <c r="BG20"/>
  <c r="BC21"/>
  <c r="BD21"/>
  <c r="BE21"/>
  <c r="BG21"/>
  <c r="BC22"/>
  <c r="BD22"/>
  <c r="BE22"/>
  <c r="BG22"/>
  <c r="BC23"/>
  <c r="BD23"/>
  <c r="BE23"/>
  <c r="BG23"/>
  <c r="BC24"/>
  <c r="BD24"/>
  <c r="BE24"/>
  <c r="BG24"/>
  <c r="BC25"/>
  <c r="BD25"/>
  <c r="BE25"/>
  <c r="BG25"/>
  <c r="BC26"/>
  <c r="BD26"/>
  <c r="BE26"/>
  <c r="BG26"/>
  <c r="BC27"/>
  <c r="BD27"/>
  <c r="BE27"/>
  <c r="BG27"/>
  <c r="BC28"/>
  <c r="BD28"/>
  <c r="BE28"/>
  <c r="BG28"/>
  <c r="BF52" i="6" l="1"/>
  <c r="BF51"/>
  <c r="BF68"/>
  <c r="BF67"/>
  <c r="BF66"/>
  <c r="BF65"/>
  <c r="BF64"/>
  <c r="BF63"/>
  <c r="BF62"/>
  <c r="BF61"/>
  <c r="BF60"/>
  <c r="BF59"/>
  <c r="BF58"/>
  <c r="BF56"/>
  <c r="BF55"/>
  <c r="BF54"/>
  <c r="BH53" i="5"/>
  <c r="BH52"/>
  <c r="BH51"/>
  <c r="BH51" i="1"/>
  <c r="BF12"/>
  <c r="AJ18" i="18" l="1"/>
  <c r="AJ17"/>
  <c r="AH18"/>
  <c r="AH17"/>
  <c r="AI8" i="20"/>
  <c r="AG8"/>
  <c r="AF8"/>
  <c r="AE8"/>
  <c r="AI6"/>
  <c r="AG6"/>
  <c r="AF6"/>
  <c r="AE6"/>
  <c r="W8"/>
  <c r="U8"/>
  <c r="T8"/>
  <c r="S8"/>
  <c r="W6"/>
  <c r="W7" s="1"/>
  <c r="U6"/>
  <c r="T6"/>
  <c r="S6"/>
  <c r="J7"/>
  <c r="I7"/>
  <c r="H7"/>
  <c r="G7"/>
  <c r="F7"/>
  <c r="E7"/>
  <c r="D7"/>
  <c r="C7"/>
  <c r="BM7"/>
  <c r="BK7"/>
  <c r="BJ7"/>
  <c r="BI7"/>
  <c r="BA7"/>
  <c r="AY7"/>
  <c r="AX7"/>
  <c r="AW7"/>
  <c r="AO7"/>
  <c r="AM7"/>
  <c r="AL7"/>
  <c r="AK7"/>
  <c r="AC7"/>
  <c r="AA7"/>
  <c r="Z7"/>
  <c r="Y7"/>
  <c r="Q7"/>
  <c r="O7"/>
  <c r="N7"/>
  <c r="M7"/>
  <c r="L7"/>
  <c r="K7"/>
  <c r="BG7"/>
  <c r="BE7"/>
  <c r="BD7"/>
  <c r="BC7"/>
  <c r="AU7"/>
  <c r="AS7"/>
  <c r="AI7"/>
  <c r="AG7"/>
  <c r="AE7"/>
  <c r="T7"/>
  <c r="S7" l="1"/>
  <c r="U7"/>
  <c r="AF7"/>
  <c r="AR7"/>
  <c r="BB49" i="1" l="1"/>
  <c r="BB50"/>
  <c r="BB51"/>
  <c r="BB52"/>
  <c r="AZ50"/>
  <c r="AZ51"/>
  <c r="AZ52"/>
  <c r="BB8"/>
  <c r="BB9"/>
  <c r="BB10"/>
  <c r="BB11"/>
  <c r="BB12"/>
  <c r="BB13"/>
  <c r="BB14"/>
  <c r="BB18"/>
  <c r="BB19"/>
  <c r="BB20"/>
  <c r="BB21"/>
  <c r="BB22"/>
  <c r="BB23"/>
  <c r="AQ40"/>
  <c r="AR40"/>
  <c r="AS40"/>
  <c r="AT40" s="1"/>
  <c r="AU40"/>
  <c r="AQ41"/>
  <c r="AR41"/>
  <c r="AS41"/>
  <c r="AT41" s="1"/>
  <c r="AU41"/>
  <c r="AV41" s="1"/>
  <c r="AQ42"/>
  <c r="AR42"/>
  <c r="AS42"/>
  <c r="AT42" s="1"/>
  <c r="AU42"/>
  <c r="AV42" s="1"/>
  <c r="AQ43"/>
  <c r="AR43"/>
  <c r="AS43"/>
  <c r="AT43" s="1"/>
  <c r="AU43"/>
  <c r="AV43" s="1"/>
  <c r="AQ44"/>
  <c r="AR44"/>
  <c r="AS44"/>
  <c r="AT44" s="1"/>
  <c r="AU44"/>
  <c r="AV44" s="1"/>
  <c r="AQ45"/>
  <c r="AR45"/>
  <c r="AS45"/>
  <c r="AT45" s="1"/>
  <c r="AU45"/>
  <c r="AV45" s="1"/>
  <c r="AQ46"/>
  <c r="AR46"/>
  <c r="AS46"/>
  <c r="AT46" s="1"/>
  <c r="AU46"/>
  <c r="AV46" s="1"/>
  <c r="AQ47"/>
  <c r="AR47"/>
  <c r="AS47"/>
  <c r="AT47" s="1"/>
  <c r="AU47"/>
  <c r="AV47" s="1"/>
  <c r="AQ48"/>
  <c r="AR48"/>
  <c r="AS48"/>
  <c r="AT48" s="1"/>
  <c r="AU48"/>
  <c r="AV48" s="1"/>
  <c r="AQ49"/>
  <c r="AR49"/>
  <c r="AS49"/>
  <c r="AT49" s="1"/>
  <c r="AU49"/>
  <c r="AV49" s="1"/>
  <c r="AQ50"/>
  <c r="AR50"/>
  <c r="AS50"/>
  <c r="AT50" s="1"/>
  <c r="AU50"/>
  <c r="AV50" s="1"/>
  <c r="AQ51"/>
  <c r="AR51"/>
  <c r="AS51"/>
  <c r="AT51" s="1"/>
  <c r="AU51"/>
  <c r="AV51" s="1"/>
  <c r="AQ52"/>
  <c r="AR52"/>
  <c r="AS52"/>
  <c r="AT52" s="1"/>
  <c r="AU52"/>
  <c r="AV52" s="1"/>
  <c r="AQ53"/>
  <c r="AR53"/>
  <c r="AS53"/>
  <c r="AT53" s="1"/>
  <c r="AU53"/>
  <c r="AV53" s="1"/>
  <c r="AQ54"/>
  <c r="AR54"/>
  <c r="AS54"/>
  <c r="AT54" s="1"/>
  <c r="AU54"/>
  <c r="AV54" s="1"/>
  <c r="AQ55"/>
  <c r="AR55"/>
  <c r="AS55"/>
  <c r="AU55"/>
  <c r="AQ9"/>
  <c r="AR9"/>
  <c r="AS9"/>
  <c r="AT9" s="1"/>
  <c r="AU9"/>
  <c r="AV9" s="1"/>
  <c r="AQ10"/>
  <c r="AR10"/>
  <c r="AS10"/>
  <c r="AU10"/>
  <c r="AQ11"/>
  <c r="AR11"/>
  <c r="AS11"/>
  <c r="AT11" s="1"/>
  <c r="AU11"/>
  <c r="AV11" s="1"/>
  <c r="AQ12"/>
  <c r="AR12"/>
  <c r="AS12"/>
  <c r="AT12" s="1"/>
  <c r="AU12"/>
  <c r="AV12" s="1"/>
  <c r="AQ13"/>
  <c r="AR13"/>
  <c r="AS13"/>
  <c r="AT13" s="1"/>
  <c r="AU13"/>
  <c r="AV13" s="1"/>
  <c r="AQ14"/>
  <c r="AR14"/>
  <c r="AS14"/>
  <c r="AU14"/>
  <c r="AQ15"/>
  <c r="AR15"/>
  <c r="AS15"/>
  <c r="AU15"/>
  <c r="AQ16"/>
  <c r="AR16"/>
  <c r="AS16"/>
  <c r="AU16"/>
  <c r="AQ17"/>
  <c r="AR17"/>
  <c r="AS17"/>
  <c r="AU17"/>
  <c r="AQ18"/>
  <c r="AR18"/>
  <c r="AS18"/>
  <c r="AU18"/>
  <c r="AQ19"/>
  <c r="AR19"/>
  <c r="AS19"/>
  <c r="AT19" s="1"/>
  <c r="AU19"/>
  <c r="AQ20"/>
  <c r="AR20"/>
  <c r="AS20"/>
  <c r="AU20"/>
  <c r="AQ21"/>
  <c r="AR21"/>
  <c r="AS21"/>
  <c r="AU21"/>
  <c r="AQ22"/>
  <c r="AR22"/>
  <c r="AS22"/>
  <c r="AT22" s="1"/>
  <c r="AU22"/>
  <c r="AV22" s="1"/>
  <c r="AQ23"/>
  <c r="AR23"/>
  <c r="AS23"/>
  <c r="AU23"/>
  <c r="AQ24"/>
  <c r="AR24"/>
  <c r="AS24"/>
  <c r="AU24"/>
  <c r="AQ25"/>
  <c r="AR25"/>
  <c r="AS25"/>
  <c r="AU25"/>
  <c r="AQ26"/>
  <c r="AR26"/>
  <c r="AS26"/>
  <c r="AU26"/>
  <c r="AQ27"/>
  <c r="AR27"/>
  <c r="AS27"/>
  <c r="AU27"/>
  <c r="AQ28"/>
  <c r="AR28"/>
  <c r="AS28"/>
  <c r="AU28"/>
  <c r="AQ29"/>
  <c r="AR29"/>
  <c r="AS29"/>
  <c r="AU29"/>
  <c r="AI36" i="4"/>
  <c r="AG36"/>
  <c r="AF36"/>
  <c r="AE36"/>
  <c r="AU36"/>
  <c r="AS36"/>
  <c r="AR36"/>
  <c r="AQ36"/>
  <c r="BA42"/>
  <c r="BB25"/>
  <c r="BB27"/>
  <c r="BB29"/>
  <c r="BB30"/>
  <c r="BB32"/>
  <c r="BB33"/>
  <c r="BB34"/>
  <c r="BB37"/>
  <c r="BB38"/>
  <c r="BB39"/>
  <c r="BB23"/>
  <c r="AZ25"/>
  <c r="AZ27"/>
  <c r="AZ29"/>
  <c r="AZ30"/>
  <c r="AZ32"/>
  <c r="AZ33"/>
  <c r="AZ34"/>
  <c r="AZ37"/>
  <c r="AZ38"/>
  <c r="AZ39"/>
  <c r="AZ23"/>
  <c r="BB9"/>
  <c r="BB10"/>
  <c r="BB12"/>
  <c r="BB13"/>
  <c r="BB14"/>
  <c r="BB15"/>
  <c r="AZ8"/>
  <c r="AZ9"/>
  <c r="AZ10"/>
  <c r="AZ12"/>
  <c r="AZ13"/>
  <c r="AZ14"/>
  <c r="AZ15"/>
  <c r="BB52" i="5"/>
  <c r="BB51"/>
  <c r="AZ52"/>
  <c r="AZ51"/>
  <c r="BB10"/>
  <c r="BB11"/>
  <c r="BB12"/>
  <c r="BB14"/>
  <c r="BB15"/>
  <c r="BB17"/>
  <c r="BB19"/>
  <c r="BB20"/>
  <c r="AZ9"/>
  <c r="AZ10"/>
  <c r="AZ11"/>
  <c r="AZ12"/>
  <c r="AZ14"/>
  <c r="AZ15"/>
  <c r="AZ17"/>
  <c r="AZ19"/>
  <c r="AZ20"/>
  <c r="AQ51"/>
  <c r="AR51"/>
  <c r="AS51"/>
  <c r="AT51" s="1"/>
  <c r="AU51"/>
  <c r="AQ52"/>
  <c r="AR52"/>
  <c r="AS52"/>
  <c r="AT52" s="1"/>
  <c r="AU52"/>
  <c r="AQ10"/>
  <c r="AR10"/>
  <c r="AS10"/>
  <c r="AT10" s="1"/>
  <c r="AU10"/>
  <c r="AQ11"/>
  <c r="AR11"/>
  <c r="AS11"/>
  <c r="AU11"/>
  <c r="AQ12"/>
  <c r="AR12"/>
  <c r="AS12"/>
  <c r="AT12" s="1"/>
  <c r="AU12"/>
  <c r="AQ13"/>
  <c r="AR13"/>
  <c r="AS13"/>
  <c r="AU13"/>
  <c r="AQ14"/>
  <c r="AR14"/>
  <c r="AS14"/>
  <c r="AT14" s="1"/>
  <c r="AU14"/>
  <c r="AQ15"/>
  <c r="AR15"/>
  <c r="AS15"/>
  <c r="AT15" s="1"/>
  <c r="AU15"/>
  <c r="AQ16"/>
  <c r="AR16"/>
  <c r="AS16"/>
  <c r="AU16"/>
  <c r="AQ17"/>
  <c r="AR17"/>
  <c r="AS17"/>
  <c r="AT17" s="1"/>
  <c r="AU17"/>
  <c r="AQ18"/>
  <c r="AR18"/>
  <c r="AS18"/>
  <c r="AU18"/>
  <c r="AQ19"/>
  <c r="AR19"/>
  <c r="AS19"/>
  <c r="AT19" s="1"/>
  <c r="AU19"/>
  <c r="AQ20"/>
  <c r="AR20"/>
  <c r="AS20"/>
  <c r="AU20"/>
  <c r="BB57" i="6"/>
  <c r="BB58"/>
  <c r="BB59"/>
  <c r="BB60"/>
  <c r="BB61"/>
  <c r="BB62"/>
  <c r="BB63"/>
  <c r="BB64"/>
  <c r="BB65"/>
  <c r="BB66"/>
  <c r="BB67"/>
  <c r="BB68"/>
  <c r="BB69"/>
  <c r="BB70"/>
  <c r="AZ57"/>
  <c r="AZ58"/>
  <c r="AZ59"/>
  <c r="AZ60"/>
  <c r="AZ61"/>
  <c r="AZ62"/>
  <c r="AZ63"/>
  <c r="AZ64"/>
  <c r="AZ65"/>
  <c r="AZ66"/>
  <c r="AZ67"/>
  <c r="AZ68"/>
  <c r="AZ69"/>
  <c r="AZ70"/>
  <c r="AQ56"/>
  <c r="AR56"/>
  <c r="AS56"/>
  <c r="AT56" s="1"/>
  <c r="AU56"/>
  <c r="AQ57"/>
  <c r="AR57"/>
  <c r="AS57"/>
  <c r="AT57" s="1"/>
  <c r="AU57"/>
  <c r="AV57" s="1"/>
  <c r="AQ58"/>
  <c r="AR58"/>
  <c r="AS58"/>
  <c r="AT58" s="1"/>
  <c r="AU58"/>
  <c r="AV58" s="1"/>
  <c r="AQ59"/>
  <c r="AR59"/>
  <c r="AS59"/>
  <c r="AT59" s="1"/>
  <c r="AU59"/>
  <c r="AV59" s="1"/>
  <c r="AQ60"/>
  <c r="AR60"/>
  <c r="AS60"/>
  <c r="AT60" s="1"/>
  <c r="AU60"/>
  <c r="AQ61"/>
  <c r="AR61"/>
  <c r="AS61"/>
  <c r="AT61" s="1"/>
  <c r="AU61"/>
  <c r="AV61" s="1"/>
  <c r="AQ62"/>
  <c r="AR62"/>
  <c r="AS62"/>
  <c r="AT62" s="1"/>
  <c r="AU62"/>
  <c r="AQ63"/>
  <c r="AR63"/>
  <c r="AS63"/>
  <c r="AT63" s="1"/>
  <c r="AU63"/>
  <c r="AV63" s="1"/>
  <c r="AQ64"/>
  <c r="AR64"/>
  <c r="AS64"/>
  <c r="AT64" s="1"/>
  <c r="AU64"/>
  <c r="AV64" s="1"/>
  <c r="AQ65"/>
  <c r="AR65"/>
  <c r="AS65"/>
  <c r="AT65" s="1"/>
  <c r="AU65"/>
  <c r="AV65" s="1"/>
  <c r="AQ66"/>
  <c r="AR66"/>
  <c r="AS66"/>
  <c r="AT66" s="1"/>
  <c r="AU66"/>
  <c r="AV66" s="1"/>
  <c r="AQ67"/>
  <c r="AR67"/>
  <c r="AS67"/>
  <c r="AT67" s="1"/>
  <c r="AU67"/>
  <c r="AV67" s="1"/>
  <c r="AQ68"/>
  <c r="AR68"/>
  <c r="AS68"/>
  <c r="AT68" s="1"/>
  <c r="AU68"/>
  <c r="AV68" s="1"/>
  <c r="AQ69"/>
  <c r="AR69"/>
  <c r="AS69"/>
  <c r="AU69"/>
  <c r="AQ70"/>
  <c r="AR70"/>
  <c r="AS70"/>
  <c r="AU70"/>
  <c r="AQ71"/>
  <c r="AR71"/>
  <c r="AS71"/>
  <c r="AU71"/>
  <c r="AQ72"/>
  <c r="AR72"/>
  <c r="AS72"/>
  <c r="AU72"/>
  <c r="BB17"/>
  <c r="BB18"/>
  <c r="BB19"/>
  <c r="BB20"/>
  <c r="AZ15"/>
  <c r="AZ17"/>
  <c r="AZ18"/>
  <c r="AZ19"/>
  <c r="AZ20"/>
  <c r="AU13" i="7"/>
  <c r="AS13"/>
  <c r="AR13"/>
  <c r="AQ13"/>
  <c r="BB7"/>
  <c r="AZ7"/>
  <c r="BB19" i="8"/>
  <c r="BB20"/>
  <c r="BB21"/>
  <c r="AZ19"/>
  <c r="AZ20"/>
  <c r="AZ21"/>
  <c r="BB10"/>
  <c r="BB8"/>
  <c r="BB7"/>
  <c r="BB6"/>
  <c r="AZ10"/>
  <c r="AZ8"/>
  <c r="AZ7"/>
  <c r="AZ6"/>
  <c r="BB22" i="10"/>
  <c r="BB23"/>
  <c r="BB24"/>
  <c r="BB28"/>
  <c r="BB30"/>
  <c r="BB32"/>
  <c r="AZ22"/>
  <c r="AZ23"/>
  <c r="AZ24"/>
  <c r="AZ28"/>
  <c r="AZ30"/>
  <c r="AZ32"/>
  <c r="BB8"/>
  <c r="BB9"/>
  <c r="AZ8"/>
  <c r="AZ9"/>
  <c r="AX39"/>
  <c r="AY39"/>
  <c r="AW39"/>
  <c r="AU40"/>
  <c r="AS40"/>
  <c r="AR40"/>
  <c r="AQ40"/>
  <c r="AU38"/>
  <c r="AS38"/>
  <c r="AR38"/>
  <c r="AQ38"/>
  <c r="AU37"/>
  <c r="AS37"/>
  <c r="AR37"/>
  <c r="AQ37"/>
  <c r="AU36"/>
  <c r="AS36"/>
  <c r="AR36"/>
  <c r="AQ36"/>
  <c r="AU35"/>
  <c r="AS35"/>
  <c r="AR35"/>
  <c r="AQ35"/>
  <c r="AU34"/>
  <c r="AS34"/>
  <c r="AR34"/>
  <c r="AQ34"/>
  <c r="AU33"/>
  <c r="AS33"/>
  <c r="AR33"/>
  <c r="AQ33"/>
  <c r="AU32"/>
  <c r="AS32"/>
  <c r="AR32"/>
  <c r="AQ32"/>
  <c r="AU31"/>
  <c r="AS31"/>
  <c r="AR31"/>
  <c r="AQ31"/>
  <c r="AU30"/>
  <c r="AS30"/>
  <c r="AR30"/>
  <c r="AQ30"/>
  <c r="AU29"/>
  <c r="AS29"/>
  <c r="AR29"/>
  <c r="AQ29"/>
  <c r="AU28"/>
  <c r="AS28"/>
  <c r="AR28"/>
  <c r="AQ28"/>
  <c r="AU27"/>
  <c r="AS27"/>
  <c r="AR27"/>
  <c r="AQ27"/>
  <c r="AU26"/>
  <c r="AS26"/>
  <c r="AR26"/>
  <c r="AQ26"/>
  <c r="AU25"/>
  <c r="AS25"/>
  <c r="AR25"/>
  <c r="AQ25"/>
  <c r="AU24"/>
  <c r="AS24"/>
  <c r="AR24"/>
  <c r="AQ24"/>
  <c r="AU23"/>
  <c r="AS23"/>
  <c r="AR23"/>
  <c r="AQ23"/>
  <c r="AU22"/>
  <c r="AS22"/>
  <c r="AR22"/>
  <c r="AQ22"/>
  <c r="AU21"/>
  <c r="AS21"/>
  <c r="AR21"/>
  <c r="AR39" s="1"/>
  <c r="AQ21"/>
  <c r="AU20"/>
  <c r="AS20"/>
  <c r="AR20"/>
  <c r="AQ20"/>
  <c r="AU18"/>
  <c r="AS18"/>
  <c r="AR18"/>
  <c r="AQ18"/>
  <c r="AU17"/>
  <c r="AS17"/>
  <c r="AR17"/>
  <c r="AQ17"/>
  <c r="AU16"/>
  <c r="AS16"/>
  <c r="AR16"/>
  <c r="AQ16"/>
  <c r="AU15"/>
  <c r="AS15"/>
  <c r="AR15"/>
  <c r="AQ15"/>
  <c r="AU14"/>
  <c r="AS14"/>
  <c r="AR14"/>
  <c r="AQ14"/>
  <c r="AU13"/>
  <c r="AS13"/>
  <c r="AR13"/>
  <c r="AQ13"/>
  <c r="AU12"/>
  <c r="AS12"/>
  <c r="AR12"/>
  <c r="AQ12"/>
  <c r="AU11"/>
  <c r="AS11"/>
  <c r="AR11"/>
  <c r="AQ11"/>
  <c r="AU10"/>
  <c r="AS10"/>
  <c r="AQ10"/>
  <c r="AU9"/>
  <c r="AS9"/>
  <c r="AT9" s="1"/>
  <c r="AR9"/>
  <c r="AQ9"/>
  <c r="AU8"/>
  <c r="AS8"/>
  <c r="AT8" s="1"/>
  <c r="AR8"/>
  <c r="AQ8"/>
  <c r="AU7"/>
  <c r="AS7"/>
  <c r="AR7"/>
  <c r="AQ7"/>
  <c r="AU6"/>
  <c r="AS6"/>
  <c r="AT6" s="1"/>
  <c r="AR6"/>
  <c r="AQ6"/>
  <c r="BB7" i="11"/>
  <c r="BB8"/>
  <c r="BB10"/>
  <c r="BB11"/>
  <c r="BB12"/>
  <c r="AZ7"/>
  <c r="AZ8"/>
  <c r="AZ10"/>
  <c r="AZ11"/>
  <c r="AZ12"/>
  <c r="AU21"/>
  <c r="AS21"/>
  <c r="AR21"/>
  <c r="AQ21"/>
  <c r="AI21"/>
  <c r="AG21"/>
  <c r="AF21"/>
  <c r="AE21"/>
  <c r="BB21" i="13"/>
  <c r="BB20"/>
  <c r="AZ21"/>
  <c r="AZ20"/>
  <c r="BB8"/>
  <c r="BB9"/>
  <c r="BB10"/>
  <c r="BB11"/>
  <c r="BB12"/>
  <c r="AZ8"/>
  <c r="AZ9"/>
  <c r="AZ10"/>
  <c r="AZ11"/>
  <c r="AZ12"/>
  <c r="AU22"/>
  <c r="AS22"/>
  <c r="AR22"/>
  <c r="AQ22"/>
  <c r="AU11"/>
  <c r="AS11"/>
  <c r="AT11" s="1"/>
  <c r="AR11"/>
  <c r="AQ11"/>
  <c r="AU8"/>
  <c r="AV8" s="1"/>
  <c r="AS8"/>
  <c r="AT8" s="1"/>
  <c r="AR8"/>
  <c r="AQ8"/>
  <c r="BB23" i="14"/>
  <c r="BB24"/>
  <c r="BB25"/>
  <c r="AZ21"/>
  <c r="AZ23"/>
  <c r="AZ24"/>
  <c r="AZ25"/>
  <c r="AU25"/>
  <c r="AS25"/>
  <c r="AR25"/>
  <c r="AQ25"/>
  <c r="AI26" i="15"/>
  <c r="AG26"/>
  <c r="AF26"/>
  <c r="AE26"/>
  <c r="AU26"/>
  <c r="AS26"/>
  <c r="AR26"/>
  <c r="AQ26"/>
  <c r="BB20"/>
  <c r="BB22"/>
  <c r="BB23"/>
  <c r="BB19"/>
  <c r="AZ20"/>
  <c r="AZ22"/>
  <c r="AZ23"/>
  <c r="AZ19"/>
  <c r="BB33" i="16"/>
  <c r="BB34"/>
  <c r="BB36"/>
  <c r="BB37"/>
  <c r="BB38"/>
  <c r="BB39"/>
  <c r="BB40"/>
  <c r="BB41"/>
  <c r="BB42"/>
  <c r="BB43"/>
  <c r="AZ27"/>
  <c r="AZ28"/>
  <c r="AZ29"/>
  <c r="AZ30"/>
  <c r="AZ31"/>
  <c r="AZ32"/>
  <c r="AZ33"/>
  <c r="AZ34"/>
  <c r="AZ36"/>
  <c r="AZ37"/>
  <c r="AZ38"/>
  <c r="AZ39"/>
  <c r="AZ40"/>
  <c r="AZ41"/>
  <c r="AZ42"/>
  <c r="AZ43"/>
  <c r="BB9"/>
  <c r="BB10"/>
  <c r="BB11"/>
  <c r="BB12"/>
  <c r="BB13"/>
  <c r="BB15"/>
  <c r="AZ9"/>
  <c r="AZ10"/>
  <c r="AZ11"/>
  <c r="AZ12"/>
  <c r="AZ13"/>
  <c r="AZ15"/>
  <c r="AU44"/>
  <c r="AS44"/>
  <c r="AR44"/>
  <c r="AQ44"/>
  <c r="AU43"/>
  <c r="AS43"/>
  <c r="AR43"/>
  <c r="AQ43"/>
  <c r="AU42"/>
  <c r="AS42"/>
  <c r="AR42"/>
  <c r="AQ42"/>
  <c r="AU41"/>
  <c r="AS41"/>
  <c r="AT41" s="1"/>
  <c r="AR41"/>
  <c r="AQ41"/>
  <c r="AU40"/>
  <c r="AS40"/>
  <c r="AR40"/>
  <c r="AQ40"/>
  <c r="AU39"/>
  <c r="AS39"/>
  <c r="AR39"/>
  <c r="AQ39"/>
  <c r="AU38"/>
  <c r="AS38"/>
  <c r="AR38"/>
  <c r="AQ38"/>
  <c r="AU37"/>
  <c r="AS37"/>
  <c r="AR37"/>
  <c r="AQ37"/>
  <c r="AU36"/>
  <c r="AS36"/>
  <c r="AT36" s="1"/>
  <c r="AR36"/>
  <c r="AQ36"/>
  <c r="AU35"/>
  <c r="AS35"/>
  <c r="AR35"/>
  <c r="AQ35"/>
  <c r="AU34"/>
  <c r="AS34"/>
  <c r="AT34" s="1"/>
  <c r="AR34"/>
  <c r="AQ34"/>
  <c r="AU33"/>
  <c r="AS33"/>
  <c r="AR33"/>
  <c r="AQ33"/>
  <c r="AU32"/>
  <c r="AS32"/>
  <c r="AR32"/>
  <c r="AQ32"/>
  <c r="AU31"/>
  <c r="AS31"/>
  <c r="AT31" s="1"/>
  <c r="AR31"/>
  <c r="AQ31"/>
  <c r="AU30"/>
  <c r="AV30" s="1"/>
  <c r="AS30"/>
  <c r="AT30" s="1"/>
  <c r="AR30"/>
  <c r="AQ30"/>
  <c r="AU29"/>
  <c r="AV29" s="1"/>
  <c r="AS29"/>
  <c r="AT29" s="1"/>
  <c r="AR29"/>
  <c r="AQ29"/>
  <c r="AU28"/>
  <c r="AV28" s="1"/>
  <c r="AS28"/>
  <c r="AT28" s="1"/>
  <c r="AR28"/>
  <c r="AQ28"/>
  <c r="BB6" i="18"/>
  <c r="BB16"/>
  <c r="AZ16"/>
  <c r="AZ6"/>
  <c r="BB15" i="20"/>
  <c r="BB9"/>
  <c r="AZ15"/>
  <c r="AZ9"/>
  <c r="AY14"/>
  <c r="AN15"/>
  <c r="AN9"/>
  <c r="AP15"/>
  <c r="AP9"/>
  <c r="AV31" i="16" l="1"/>
  <c r="AV34"/>
  <c r="AV36"/>
  <c r="AV41"/>
  <c r="AV11" i="13"/>
  <c r="AQ19" i="10"/>
  <c r="AV17" i="5"/>
  <c r="AV15"/>
  <c r="AV14"/>
  <c r="AV12"/>
  <c r="AV10"/>
  <c r="AV52"/>
  <c r="AV51"/>
  <c r="AV40" i="1"/>
  <c r="AV60" i="6"/>
  <c r="AV20" i="10"/>
  <c r="AR19"/>
  <c r="AV9"/>
  <c r="AV62" i="6"/>
  <c r="AV56"/>
  <c r="AV19" i="1"/>
  <c r="AU39" i="10"/>
  <c r="AV8"/>
  <c r="AS19"/>
  <c r="AV21"/>
  <c r="AV30"/>
  <c r="AS39"/>
  <c r="AQ39"/>
  <c r="AT21"/>
  <c r="AT30"/>
  <c r="AU19"/>
  <c r="AT20"/>
  <c r="AV40"/>
  <c r="AV6"/>
  <c r="AT40"/>
  <c r="AV25" i="14"/>
  <c r="AT25"/>
  <c r="AD16" i="18"/>
  <c r="AB16"/>
  <c r="AB23" i="15"/>
  <c r="AB19"/>
  <c r="AD23"/>
  <c r="AD19"/>
  <c r="AD8"/>
  <c r="AD6"/>
  <c r="AB8"/>
  <c r="AB6"/>
  <c r="AD21" i="14"/>
  <c r="AB21"/>
  <c r="AD24"/>
  <c r="AB24"/>
  <c r="W21" i="11"/>
  <c r="U21"/>
  <c r="T21"/>
  <c r="S21"/>
  <c r="AB18" i="6"/>
  <c r="AB6" i="1" l="1"/>
  <c r="AM13" i="22" l="1"/>
  <c r="AP6" i="18"/>
  <c r="AN6"/>
  <c r="AP16"/>
  <c r="AJ16" s="1"/>
  <c r="AN16"/>
  <c r="AH16" s="1"/>
  <c r="AP30" i="16"/>
  <c r="AP31"/>
  <c r="AP32"/>
  <c r="AP33"/>
  <c r="AP37"/>
  <c r="AP38"/>
  <c r="AP39"/>
  <c r="AP40"/>
  <c r="AP41"/>
  <c r="AP42"/>
  <c r="AP43"/>
  <c r="AN28"/>
  <c r="AN29"/>
  <c r="AN30"/>
  <c r="AN31"/>
  <c r="AN32"/>
  <c r="AN33"/>
  <c r="AN37"/>
  <c r="AN38"/>
  <c r="AN39"/>
  <c r="AN40"/>
  <c r="AN41"/>
  <c r="AN42"/>
  <c r="AN43"/>
  <c r="AP9"/>
  <c r="AP10"/>
  <c r="AP11"/>
  <c r="AP12"/>
  <c r="AP13"/>
  <c r="AP15"/>
  <c r="AN9"/>
  <c r="AN10"/>
  <c r="AN11"/>
  <c r="AN12"/>
  <c r="AN13"/>
  <c r="AN15"/>
  <c r="AE28"/>
  <c r="AF28"/>
  <c r="AG28"/>
  <c r="AI28"/>
  <c r="AJ28" s="1"/>
  <c r="AE29"/>
  <c r="AF29"/>
  <c r="AG29"/>
  <c r="AI29"/>
  <c r="AE30"/>
  <c r="AF30"/>
  <c r="AG30"/>
  <c r="AI30"/>
  <c r="AJ30" s="1"/>
  <c r="AE31"/>
  <c r="AF31"/>
  <c r="AG31"/>
  <c r="AI31"/>
  <c r="AE32"/>
  <c r="AF32"/>
  <c r="AG32"/>
  <c r="AI32"/>
  <c r="AE33"/>
  <c r="AF33"/>
  <c r="AG33"/>
  <c r="AI33"/>
  <c r="AE34"/>
  <c r="AF34"/>
  <c r="AG34"/>
  <c r="AI34"/>
  <c r="AE35"/>
  <c r="AF35"/>
  <c r="AG35"/>
  <c r="AI35"/>
  <c r="AE36"/>
  <c r="AF36"/>
  <c r="AG36"/>
  <c r="AI36"/>
  <c r="AE37"/>
  <c r="AF37"/>
  <c r="AG37"/>
  <c r="AI37"/>
  <c r="AJ37" s="1"/>
  <c r="AE38"/>
  <c r="AF38"/>
  <c r="AG38"/>
  <c r="AI38"/>
  <c r="AE39"/>
  <c r="AF39"/>
  <c r="AG39"/>
  <c r="AI39"/>
  <c r="AE40"/>
  <c r="AF40"/>
  <c r="AG40"/>
  <c r="AI40"/>
  <c r="AJ40" s="1"/>
  <c r="AE41"/>
  <c r="AF41"/>
  <c r="AG41"/>
  <c r="AI41"/>
  <c r="AE42"/>
  <c r="AF42"/>
  <c r="AG42"/>
  <c r="AI42"/>
  <c r="AJ42" s="1"/>
  <c r="AE43"/>
  <c r="AF43"/>
  <c r="AG43"/>
  <c r="AI43"/>
  <c r="AP7" i="15"/>
  <c r="AP6"/>
  <c r="AN8"/>
  <c r="AN7"/>
  <c r="AN6"/>
  <c r="AP23"/>
  <c r="AP19"/>
  <c r="AP20"/>
  <c r="AN20"/>
  <c r="AN23"/>
  <c r="AN19"/>
  <c r="AP24" i="14"/>
  <c r="AN24"/>
  <c r="AI28"/>
  <c r="AG28"/>
  <c r="AF28"/>
  <c r="AE28"/>
  <c r="AP21" i="13"/>
  <c r="AP20"/>
  <c r="AN21"/>
  <c r="AN20"/>
  <c r="AP8"/>
  <c r="AP9"/>
  <c r="AP10"/>
  <c r="AP12"/>
  <c r="AN8"/>
  <c r="AN9"/>
  <c r="AN10"/>
  <c r="AN12"/>
  <c r="AE22"/>
  <c r="AF22"/>
  <c r="AG22"/>
  <c r="AI22"/>
  <c r="AE23"/>
  <c r="AF23"/>
  <c r="AG23"/>
  <c r="AI23"/>
  <c r="AE10"/>
  <c r="AF10"/>
  <c r="AG10"/>
  <c r="AH10" s="1"/>
  <c r="AI10"/>
  <c r="AJ10" s="1"/>
  <c r="AE11"/>
  <c r="AF11"/>
  <c r="AG11"/>
  <c r="AI11"/>
  <c r="AE12"/>
  <c r="AF12"/>
  <c r="AG12"/>
  <c r="AH12" s="1"/>
  <c r="AI12"/>
  <c r="AJ12" s="1"/>
  <c r="AE13"/>
  <c r="AF13"/>
  <c r="AG13"/>
  <c r="AI13"/>
  <c r="AE14"/>
  <c r="AF14"/>
  <c r="AG14"/>
  <c r="AI14"/>
  <c r="AP10" i="11"/>
  <c r="AP11"/>
  <c r="AP12"/>
  <c r="AN7"/>
  <c r="AN10"/>
  <c r="AN11"/>
  <c r="AN12"/>
  <c r="AM31"/>
  <c r="AH42" i="16" l="1"/>
  <c r="AH40"/>
  <c r="AH37"/>
  <c r="AH30"/>
  <c r="AH28"/>
  <c r="AP22" i="10"/>
  <c r="AP23"/>
  <c r="AP24"/>
  <c r="AP28"/>
  <c r="AP30"/>
  <c r="AN22"/>
  <c r="AN23"/>
  <c r="AN24"/>
  <c r="AN28"/>
  <c r="AN30"/>
  <c r="AN32"/>
  <c r="AP8"/>
  <c r="AP9"/>
  <c r="AN8"/>
  <c r="AN9"/>
  <c r="AD10" i="8"/>
  <c r="AB10"/>
  <c r="AP21"/>
  <c r="AP19"/>
  <c r="AN19"/>
  <c r="AP8"/>
  <c r="AP10"/>
  <c r="AP6"/>
  <c r="AN8"/>
  <c r="AN10"/>
  <c r="AN6"/>
  <c r="AE13" i="7"/>
  <c r="AF13"/>
  <c r="AG13"/>
  <c r="AI13"/>
  <c r="AE14"/>
  <c r="AF14"/>
  <c r="AG14"/>
  <c r="AI14"/>
  <c r="AE15"/>
  <c r="AF15"/>
  <c r="AG15"/>
  <c r="AI15"/>
  <c r="AP14" i="6"/>
  <c r="AP17"/>
  <c r="AP18"/>
  <c r="AP19"/>
  <c r="AP20"/>
  <c r="AN14"/>
  <c r="AN17"/>
  <c r="AN18"/>
  <c r="AN19"/>
  <c r="AN20"/>
  <c r="AP56"/>
  <c r="AP57"/>
  <c r="AP58"/>
  <c r="AP59"/>
  <c r="AP60"/>
  <c r="AP61"/>
  <c r="AP62"/>
  <c r="AP63"/>
  <c r="AP64"/>
  <c r="AP65"/>
  <c r="AP66"/>
  <c r="AP67"/>
  <c r="AP68"/>
  <c r="AP69"/>
  <c r="AN57"/>
  <c r="AN58"/>
  <c r="AN59"/>
  <c r="AN60"/>
  <c r="AN61"/>
  <c r="AN62"/>
  <c r="AN63"/>
  <c r="AN64"/>
  <c r="AN65"/>
  <c r="AN66"/>
  <c r="AN67"/>
  <c r="AN68"/>
  <c r="AN69"/>
  <c r="AN70"/>
  <c r="AE62"/>
  <c r="AF62"/>
  <c r="AG62"/>
  <c r="AH62" s="1"/>
  <c r="AI62"/>
  <c r="AE63"/>
  <c r="AF63"/>
  <c r="AG63"/>
  <c r="AH63" s="1"/>
  <c r="AI63"/>
  <c r="AE64"/>
  <c r="AF64"/>
  <c r="AG64"/>
  <c r="AH64" s="1"/>
  <c r="AI64"/>
  <c r="AE65"/>
  <c r="AF65"/>
  <c r="AG65"/>
  <c r="AH65" s="1"/>
  <c r="AI65"/>
  <c r="AE66"/>
  <c r="AF66"/>
  <c r="AG66"/>
  <c r="AI66"/>
  <c r="AE67"/>
  <c r="AF67"/>
  <c r="AG67"/>
  <c r="AH67" s="1"/>
  <c r="AI67"/>
  <c r="AE68"/>
  <c r="AF68"/>
  <c r="AG68"/>
  <c r="AH68" s="1"/>
  <c r="AI68"/>
  <c r="AE69"/>
  <c r="AF69"/>
  <c r="AG69"/>
  <c r="AH69" s="1"/>
  <c r="AI69"/>
  <c r="AE70"/>
  <c r="AF70"/>
  <c r="AG70"/>
  <c r="AH70" s="1"/>
  <c r="AI70"/>
  <c r="AE71"/>
  <c r="AF71"/>
  <c r="AG71"/>
  <c r="AI71"/>
  <c r="AE72"/>
  <c r="AF72"/>
  <c r="AG72"/>
  <c r="AI72"/>
  <c r="AP8" i="5"/>
  <c r="AP9"/>
  <c r="AP10"/>
  <c r="AP11"/>
  <c r="AP12"/>
  <c r="AP14"/>
  <c r="AP15"/>
  <c r="AP17"/>
  <c r="AP19"/>
  <c r="AP20"/>
  <c r="AN8"/>
  <c r="AN9"/>
  <c r="AN10"/>
  <c r="AN11"/>
  <c r="AN12"/>
  <c r="AN14"/>
  <c r="AN15"/>
  <c r="AN17"/>
  <c r="AN19"/>
  <c r="AN20"/>
  <c r="AP51"/>
  <c r="AP52"/>
  <c r="AN51"/>
  <c r="AN52"/>
  <c r="AE50"/>
  <c r="AF50"/>
  <c r="AG50"/>
  <c r="AI50"/>
  <c r="AE51"/>
  <c r="AF51"/>
  <c r="AG51"/>
  <c r="AI51"/>
  <c r="AE52"/>
  <c r="AF52"/>
  <c r="AG52"/>
  <c r="AI52"/>
  <c r="S25" i="4"/>
  <c r="T25"/>
  <c r="U25"/>
  <c r="V25" s="1"/>
  <c r="W25"/>
  <c r="X25" s="1"/>
  <c r="S26"/>
  <c r="T26"/>
  <c r="U26"/>
  <c r="W26"/>
  <c r="S27"/>
  <c r="T27"/>
  <c r="U27"/>
  <c r="W27"/>
  <c r="S28"/>
  <c r="T28"/>
  <c r="U28"/>
  <c r="W28"/>
  <c r="S29"/>
  <c r="T29"/>
  <c r="U29"/>
  <c r="V29" s="1"/>
  <c r="W29"/>
  <c r="X29" s="1"/>
  <c r="S30"/>
  <c r="T30"/>
  <c r="U30"/>
  <c r="W30"/>
  <c r="S31"/>
  <c r="T31"/>
  <c r="U31"/>
  <c r="W31"/>
  <c r="S32"/>
  <c r="T32"/>
  <c r="U32"/>
  <c r="W32"/>
  <c r="S33"/>
  <c r="T33"/>
  <c r="U33"/>
  <c r="V33" s="1"/>
  <c r="W33"/>
  <c r="X33" s="1"/>
  <c r="S34"/>
  <c r="T34"/>
  <c r="U34"/>
  <c r="W34"/>
  <c r="S35"/>
  <c r="T35"/>
  <c r="U35"/>
  <c r="W35"/>
  <c r="S36"/>
  <c r="T36"/>
  <c r="U36"/>
  <c r="W36"/>
  <c r="S37"/>
  <c r="T37"/>
  <c r="U37"/>
  <c r="W37"/>
  <c r="S38"/>
  <c r="T38"/>
  <c r="U38"/>
  <c r="W38"/>
  <c r="S39"/>
  <c r="T39"/>
  <c r="U39"/>
  <c r="W39"/>
  <c r="AP25"/>
  <c r="AP27"/>
  <c r="AP29"/>
  <c r="AP30"/>
  <c r="AP33"/>
  <c r="AP38"/>
  <c r="AP39"/>
  <c r="AN27"/>
  <c r="AN29"/>
  <c r="AN30"/>
  <c r="AN33"/>
  <c r="AN38"/>
  <c r="AN39"/>
  <c r="AP9"/>
  <c r="AP10"/>
  <c r="AP12"/>
  <c r="AP13"/>
  <c r="AP14"/>
  <c r="AP15"/>
  <c r="AN9"/>
  <c r="AN10"/>
  <c r="AN12"/>
  <c r="AN13"/>
  <c r="AN14"/>
  <c r="AN15"/>
  <c r="AP9" i="1"/>
  <c r="AP10"/>
  <c r="AP11"/>
  <c r="AP12"/>
  <c r="AP13"/>
  <c r="AP14"/>
  <c r="AP18"/>
  <c r="AP20"/>
  <c r="AP21"/>
  <c r="AP23"/>
  <c r="AN9"/>
  <c r="AN10"/>
  <c r="AN11"/>
  <c r="AN12"/>
  <c r="AN13"/>
  <c r="AN14"/>
  <c r="AN18"/>
  <c r="AN20"/>
  <c r="AN21"/>
  <c r="AN23"/>
  <c r="AP51"/>
  <c r="AN51"/>
  <c r="AE10"/>
  <c r="AF10"/>
  <c r="AG10"/>
  <c r="AI10"/>
  <c r="AE11"/>
  <c r="AF11"/>
  <c r="AG11"/>
  <c r="AH11" s="1"/>
  <c r="AI11"/>
  <c r="AJ11" s="1"/>
  <c r="AE12"/>
  <c r="AF12"/>
  <c r="AG12"/>
  <c r="AH12" s="1"/>
  <c r="AI12"/>
  <c r="AJ12" s="1"/>
  <c r="AE13"/>
  <c r="AF13"/>
  <c r="AG13"/>
  <c r="AH13" s="1"/>
  <c r="AI13"/>
  <c r="AJ13" s="1"/>
  <c r="AE14"/>
  <c r="AF14"/>
  <c r="AG14"/>
  <c r="AI14"/>
  <c r="AE15"/>
  <c r="AF15"/>
  <c r="AG15"/>
  <c r="AI15"/>
  <c r="AE16"/>
  <c r="AF16"/>
  <c r="AG16"/>
  <c r="AI16"/>
  <c r="AE17"/>
  <c r="AF17"/>
  <c r="AG17"/>
  <c r="AI17"/>
  <c r="AE18"/>
  <c r="AF18"/>
  <c r="AG18"/>
  <c r="AH18" s="1"/>
  <c r="AI18"/>
  <c r="AJ18" s="1"/>
  <c r="AE19"/>
  <c r="AF19"/>
  <c r="AG19"/>
  <c r="AI19"/>
  <c r="AE20"/>
  <c r="AF20"/>
  <c r="AG20"/>
  <c r="AH20" s="1"/>
  <c r="AI20"/>
  <c r="AJ20" s="1"/>
  <c r="AE21"/>
  <c r="AF21"/>
  <c r="AG21"/>
  <c r="AH21" s="1"/>
  <c r="AI21"/>
  <c r="AJ21" s="1"/>
  <c r="AE22"/>
  <c r="AF22"/>
  <c r="AG22"/>
  <c r="AI22"/>
  <c r="AE23"/>
  <c r="AF23"/>
  <c r="AG23"/>
  <c r="AH23" s="1"/>
  <c r="AI23"/>
  <c r="AJ23" s="1"/>
  <c r="AE24"/>
  <c r="AF24"/>
  <c r="AG24"/>
  <c r="AI24"/>
  <c r="AE25"/>
  <c r="AF25"/>
  <c r="AG25"/>
  <c r="AI25"/>
  <c r="AE26"/>
  <c r="AF26"/>
  <c r="AG26"/>
  <c r="AI26"/>
  <c r="AE48"/>
  <c r="AF48"/>
  <c r="AG48"/>
  <c r="AI48"/>
  <c r="AE49"/>
  <c r="AF49"/>
  <c r="AG49"/>
  <c r="AI49"/>
  <c r="AE50"/>
  <c r="AF50"/>
  <c r="AG50"/>
  <c r="AI50"/>
  <c r="AJ50" s="1"/>
  <c r="AE51"/>
  <c r="AF51"/>
  <c r="AG51"/>
  <c r="AI51"/>
  <c r="AJ51" s="1"/>
  <c r="AE52"/>
  <c r="AF52"/>
  <c r="AG52"/>
  <c r="AI52"/>
  <c r="AE53"/>
  <c r="AF53"/>
  <c r="AG53"/>
  <c r="AI53"/>
  <c r="AE9"/>
  <c r="AF9"/>
  <c r="AE27"/>
  <c r="AF27"/>
  <c r="AE28"/>
  <c r="AF28"/>
  <c r="AJ70" i="6" l="1"/>
  <c r="AJ69"/>
  <c r="AJ68"/>
  <c r="AJ67"/>
  <c r="AJ65"/>
  <c r="AJ64"/>
  <c r="AJ63"/>
  <c r="AJ62"/>
  <c r="AH52" i="5"/>
  <c r="AH51"/>
  <c r="AH50"/>
  <c r="AJ52"/>
  <c r="AJ51"/>
  <c r="AJ50"/>
  <c r="AH53" i="1"/>
  <c r="AH52"/>
  <c r="AH51"/>
  <c r="AH50"/>
  <c r="AH49"/>
  <c r="AH48"/>
  <c r="AB15" i="20" l="1"/>
  <c r="AB10"/>
  <c r="Y14"/>
  <c r="AD30" i="16"/>
  <c r="AD31"/>
  <c r="AD32"/>
  <c r="AD33"/>
  <c r="AD37"/>
  <c r="AD38"/>
  <c r="AD39"/>
  <c r="AD41"/>
  <c r="AD43"/>
  <c r="AB28"/>
  <c r="AB29"/>
  <c r="AB30"/>
  <c r="AB31"/>
  <c r="AB32"/>
  <c r="AB33"/>
  <c r="AB37"/>
  <c r="AB38"/>
  <c r="AB39"/>
  <c r="AB41"/>
  <c r="AB43"/>
  <c r="AD7"/>
  <c r="AD8"/>
  <c r="AD9"/>
  <c r="AD11"/>
  <c r="AD12"/>
  <c r="AD13"/>
  <c r="AD15"/>
  <c r="AB7"/>
  <c r="AB8"/>
  <c r="AB9"/>
  <c r="AB11"/>
  <c r="AB12"/>
  <c r="AB13"/>
  <c r="AB15"/>
  <c r="W34"/>
  <c r="W35"/>
  <c r="W36"/>
  <c r="W37"/>
  <c r="W38"/>
  <c r="W39"/>
  <c r="W40"/>
  <c r="S34"/>
  <c r="T34"/>
  <c r="U34"/>
  <c r="S35"/>
  <c r="T35"/>
  <c r="U35"/>
  <c r="S36"/>
  <c r="T36"/>
  <c r="U36"/>
  <c r="S37"/>
  <c r="T37"/>
  <c r="U37"/>
  <c r="S38"/>
  <c r="T38"/>
  <c r="U38"/>
  <c r="S39"/>
  <c r="T39"/>
  <c r="X39" s="1"/>
  <c r="U39"/>
  <c r="V39" l="1"/>
  <c r="W26" i="15"/>
  <c r="S26"/>
  <c r="T26"/>
  <c r="U26"/>
  <c r="Z32"/>
  <c r="Y32"/>
  <c r="W27" i="14"/>
  <c r="W28"/>
  <c r="W29"/>
  <c r="W30"/>
  <c r="U25"/>
  <c r="U26"/>
  <c r="U27"/>
  <c r="U28"/>
  <c r="U29"/>
  <c r="U30"/>
  <c r="T29"/>
  <c r="T28"/>
  <c r="S29"/>
  <c r="S28"/>
  <c r="AD8" i="13"/>
  <c r="AD9"/>
  <c r="AD10"/>
  <c r="AD12"/>
  <c r="AB8"/>
  <c r="AB9"/>
  <c r="AB10"/>
  <c r="AB12"/>
  <c r="AD21"/>
  <c r="AB21"/>
  <c r="W11"/>
  <c r="W12"/>
  <c r="U11"/>
  <c r="U12"/>
  <c r="S11"/>
  <c r="T11"/>
  <c r="S12"/>
  <c r="T12"/>
  <c r="W22"/>
  <c r="U22"/>
  <c r="T22"/>
  <c r="S22"/>
  <c r="AD20" i="11"/>
  <c r="AB20"/>
  <c r="AD10"/>
  <c r="AD11"/>
  <c r="AB10"/>
  <c r="AB11"/>
  <c r="AD23" i="10"/>
  <c r="AD24"/>
  <c r="AD28"/>
  <c r="AD30"/>
  <c r="AD32"/>
  <c r="AB23"/>
  <c r="AB24"/>
  <c r="AB28"/>
  <c r="AB30"/>
  <c r="AD9"/>
  <c r="AB9"/>
  <c r="S29"/>
  <c r="T29"/>
  <c r="S30"/>
  <c r="T30"/>
  <c r="S31"/>
  <c r="T31"/>
  <c r="S32"/>
  <c r="T32"/>
  <c r="Z27" i="8"/>
  <c r="Z16"/>
  <c r="Y27"/>
  <c r="Y16"/>
  <c r="S13" i="7"/>
  <c r="T13"/>
  <c r="U13"/>
  <c r="W13"/>
  <c r="S14"/>
  <c r="T14"/>
  <c r="U14"/>
  <c r="W14"/>
  <c r="S15"/>
  <c r="T15"/>
  <c r="U15"/>
  <c r="W15"/>
  <c r="S16"/>
  <c r="T16"/>
  <c r="U16"/>
  <c r="W16"/>
  <c r="S17"/>
  <c r="T17"/>
  <c r="U17"/>
  <c r="W17"/>
  <c r="S18"/>
  <c r="T18"/>
  <c r="U18"/>
  <c r="W18"/>
  <c r="AD55" i="6"/>
  <c r="AD56"/>
  <c r="AD57"/>
  <c r="AD58"/>
  <c r="AD59"/>
  <c r="AD60"/>
  <c r="AD61"/>
  <c r="AD62"/>
  <c r="AD63"/>
  <c r="AD64"/>
  <c r="AD65"/>
  <c r="AD66"/>
  <c r="AD67"/>
  <c r="AD69"/>
  <c r="AD70"/>
  <c r="AB57"/>
  <c r="AB58"/>
  <c r="AB59"/>
  <c r="AB60"/>
  <c r="AB61"/>
  <c r="AB62"/>
  <c r="AB63"/>
  <c r="AB64"/>
  <c r="AB65"/>
  <c r="AB66"/>
  <c r="AB67"/>
  <c r="AB69"/>
  <c r="S67"/>
  <c r="T67"/>
  <c r="U67"/>
  <c r="W67"/>
  <c r="X67" s="1"/>
  <c r="S68"/>
  <c r="T68"/>
  <c r="U68"/>
  <c r="W68"/>
  <c r="S69"/>
  <c r="T69"/>
  <c r="U69"/>
  <c r="W69"/>
  <c r="S70"/>
  <c r="T70"/>
  <c r="U70"/>
  <c r="W70"/>
  <c r="S71"/>
  <c r="T71"/>
  <c r="U71"/>
  <c r="W71"/>
  <c r="AD17"/>
  <c r="AD18"/>
  <c r="AD20"/>
  <c r="AB17"/>
  <c r="AB20"/>
  <c r="AD51" i="5"/>
  <c r="AD52"/>
  <c r="AB51"/>
  <c r="AB52"/>
  <c r="S51"/>
  <c r="T51"/>
  <c r="X51" s="1"/>
  <c r="U51"/>
  <c r="V51" s="1"/>
  <c r="W51"/>
  <c r="S52"/>
  <c r="T52"/>
  <c r="U52"/>
  <c r="W52"/>
  <c r="S53"/>
  <c r="T53"/>
  <c r="U53"/>
  <c r="W53"/>
  <c r="AD8"/>
  <c r="AD9"/>
  <c r="AD10"/>
  <c r="AD11"/>
  <c r="AD12"/>
  <c r="AD14"/>
  <c r="AD15"/>
  <c r="AD17"/>
  <c r="AD19"/>
  <c r="AD20"/>
  <c r="AB8"/>
  <c r="AB9"/>
  <c r="AB10"/>
  <c r="AB11"/>
  <c r="AB12"/>
  <c r="AB14"/>
  <c r="AB15"/>
  <c r="AB17"/>
  <c r="AB19"/>
  <c r="AB20"/>
  <c r="AD25" i="4"/>
  <c r="AD27"/>
  <c r="AD29"/>
  <c r="AD30"/>
  <c r="AD33"/>
  <c r="AD38"/>
  <c r="AB25"/>
  <c r="AB27"/>
  <c r="AB29"/>
  <c r="AB30"/>
  <c r="AB33"/>
  <c r="AB38"/>
  <c r="AD8"/>
  <c r="AD9"/>
  <c r="AD10"/>
  <c r="AD12"/>
  <c r="AD13"/>
  <c r="AD14"/>
  <c r="AB8"/>
  <c r="AB9"/>
  <c r="AB10"/>
  <c r="AB12"/>
  <c r="AB13"/>
  <c r="AB14"/>
  <c r="AD51" i="1"/>
  <c r="AB51"/>
  <c r="S50"/>
  <c r="T50"/>
  <c r="U50"/>
  <c r="V50" s="1"/>
  <c r="W50"/>
  <c r="X50" s="1"/>
  <c r="S51"/>
  <c r="T51"/>
  <c r="U51"/>
  <c r="V51" s="1"/>
  <c r="W51"/>
  <c r="X51" s="1"/>
  <c r="S52"/>
  <c r="T52"/>
  <c r="U52"/>
  <c r="V52" s="1"/>
  <c r="W52"/>
  <c r="X52" s="1"/>
  <c r="S53"/>
  <c r="T53"/>
  <c r="U53"/>
  <c r="V53" s="1"/>
  <c r="W53"/>
  <c r="X53" s="1"/>
  <c r="U10"/>
  <c r="W10"/>
  <c r="U11"/>
  <c r="W11"/>
  <c r="U12"/>
  <c r="W12"/>
  <c r="U13"/>
  <c r="W13"/>
  <c r="U14"/>
  <c r="W14"/>
  <c r="U15"/>
  <c r="W15"/>
  <c r="U16"/>
  <c r="W16"/>
  <c r="U17"/>
  <c r="W17"/>
  <c r="U18"/>
  <c r="W18"/>
  <c r="U19"/>
  <c r="W19"/>
  <c r="U20"/>
  <c r="W20"/>
  <c r="U21"/>
  <c r="W21"/>
  <c r="U22"/>
  <c r="W22"/>
  <c r="S9"/>
  <c r="T9"/>
  <c r="S10"/>
  <c r="T10"/>
  <c r="S11"/>
  <c r="T11"/>
  <c r="S12"/>
  <c r="T12"/>
  <c r="S13"/>
  <c r="T13"/>
  <c r="S14"/>
  <c r="T14"/>
  <c r="S15"/>
  <c r="T15"/>
  <c r="S16"/>
  <c r="T16"/>
  <c r="S17"/>
  <c r="T17"/>
  <c r="S18"/>
  <c r="T18"/>
  <c r="S19"/>
  <c r="T19"/>
  <c r="S20"/>
  <c r="T20"/>
  <c r="S21"/>
  <c r="T21"/>
  <c r="S22"/>
  <c r="T22"/>
  <c r="S23"/>
  <c r="T23"/>
  <c r="S24"/>
  <c r="T24"/>
  <c r="S25"/>
  <c r="T25"/>
  <c r="AD8"/>
  <c r="AD9"/>
  <c r="AD10"/>
  <c r="AD11"/>
  <c r="AD12"/>
  <c r="AD13"/>
  <c r="AD14"/>
  <c r="AD18"/>
  <c r="AB10"/>
  <c r="AB11"/>
  <c r="AB12"/>
  <c r="AB13"/>
  <c r="AB14"/>
  <c r="AB18"/>
  <c r="L25" i="22"/>
  <c r="K25"/>
  <c r="L13"/>
  <c r="K13"/>
  <c r="L8" i="21"/>
  <c r="K8"/>
  <c r="L14" i="20"/>
  <c r="K14"/>
  <c r="L23" i="18"/>
  <c r="K23"/>
  <c r="L13"/>
  <c r="K13"/>
  <c r="R33" i="16"/>
  <c r="R37"/>
  <c r="R38"/>
  <c r="R41"/>
  <c r="R43"/>
  <c r="P33"/>
  <c r="P37"/>
  <c r="P38"/>
  <c r="P41"/>
  <c r="P43"/>
  <c r="R9"/>
  <c r="R11"/>
  <c r="R12"/>
  <c r="R13"/>
  <c r="P9"/>
  <c r="P11"/>
  <c r="P12"/>
  <c r="P13"/>
  <c r="L48"/>
  <c r="K48"/>
  <c r="L23"/>
  <c r="K23"/>
  <c r="L13" i="17"/>
  <c r="K13"/>
  <c r="L7"/>
  <c r="K7"/>
  <c r="R19" i="15"/>
  <c r="P19"/>
  <c r="L32"/>
  <c r="K32"/>
  <c r="L16"/>
  <c r="K16"/>
  <c r="R24" i="14"/>
  <c r="P24"/>
  <c r="N32"/>
  <c r="M32"/>
  <c r="L32"/>
  <c r="K32"/>
  <c r="L18"/>
  <c r="K18"/>
  <c r="R9" i="13"/>
  <c r="R10"/>
  <c r="R12"/>
  <c r="P9"/>
  <c r="P10"/>
  <c r="P12"/>
  <c r="N18"/>
  <c r="M18"/>
  <c r="L29"/>
  <c r="K29"/>
  <c r="L18"/>
  <c r="K18"/>
  <c r="L31" i="11"/>
  <c r="K31"/>
  <c r="L16"/>
  <c r="K16"/>
  <c r="R24" i="10"/>
  <c r="R23"/>
  <c r="P24"/>
  <c r="P23"/>
  <c r="L39"/>
  <c r="K39"/>
  <c r="L19"/>
  <c r="K19"/>
  <c r="L27" i="8"/>
  <c r="K27"/>
  <c r="L16"/>
  <c r="K16"/>
  <c r="L21" i="7"/>
  <c r="K21"/>
  <c r="L9"/>
  <c r="K9"/>
  <c r="R17" i="6"/>
  <c r="R18"/>
  <c r="R20"/>
  <c r="P20"/>
  <c r="P18"/>
  <c r="P17"/>
  <c r="R54"/>
  <c r="R55"/>
  <c r="R57"/>
  <c r="R58"/>
  <c r="R59"/>
  <c r="R60"/>
  <c r="R61"/>
  <c r="R62"/>
  <c r="R63"/>
  <c r="R64"/>
  <c r="R65"/>
  <c r="R66"/>
  <c r="R67"/>
  <c r="R69"/>
  <c r="R70"/>
  <c r="P54"/>
  <c r="P55"/>
  <c r="P57"/>
  <c r="P58"/>
  <c r="P59"/>
  <c r="P60"/>
  <c r="P61"/>
  <c r="P62"/>
  <c r="P63"/>
  <c r="P64"/>
  <c r="P65"/>
  <c r="P66"/>
  <c r="P67"/>
  <c r="P69"/>
  <c r="P70"/>
  <c r="L73"/>
  <c r="K73"/>
  <c r="L44"/>
  <c r="K44"/>
  <c r="L33"/>
  <c r="K33"/>
  <c r="L10"/>
  <c r="K10"/>
  <c r="R50" i="5"/>
  <c r="R51"/>
  <c r="R52"/>
  <c r="R53"/>
  <c r="P51"/>
  <c r="P52"/>
  <c r="P53"/>
  <c r="R8"/>
  <c r="R9"/>
  <c r="R10"/>
  <c r="R11"/>
  <c r="R12"/>
  <c r="R14"/>
  <c r="R15"/>
  <c r="R17"/>
  <c r="P8"/>
  <c r="P9"/>
  <c r="P10"/>
  <c r="P11"/>
  <c r="P12"/>
  <c r="P14"/>
  <c r="P15"/>
  <c r="P17"/>
  <c r="L28"/>
  <c r="K28"/>
  <c r="R38" i="4"/>
  <c r="R27"/>
  <c r="P38"/>
  <c r="P27"/>
  <c r="R12"/>
  <c r="P12"/>
  <c r="P13"/>
  <c r="L42"/>
  <c r="K42"/>
  <c r="L21"/>
  <c r="R51" i="1"/>
  <c r="P51"/>
  <c r="R10"/>
  <c r="R11"/>
  <c r="R12"/>
  <c r="P10"/>
  <c r="P11"/>
  <c r="P12"/>
  <c r="V67" i="6" l="1"/>
  <c r="V53" i="5"/>
  <c r="V52"/>
  <c r="X53"/>
  <c r="X52"/>
  <c r="V13" i="1"/>
  <c r="V11"/>
  <c r="X13"/>
  <c r="V18"/>
  <c r="V14"/>
  <c r="X18"/>
  <c r="X14"/>
  <c r="X11"/>
  <c r="K54" i="5"/>
  <c r="L54"/>
  <c r="K21" i="4"/>
  <c r="L56" i="1"/>
  <c r="K56"/>
  <c r="L30"/>
  <c r="K30"/>
  <c r="BG26" i="4" l="1"/>
  <c r="BE26"/>
  <c r="BD26"/>
  <c r="BC26"/>
  <c r="AU26"/>
  <c r="AS26"/>
  <c r="AR26"/>
  <c r="AQ26"/>
  <c r="AI26"/>
  <c r="AG26"/>
  <c r="AF26"/>
  <c r="AE26"/>
  <c r="BD20" i="15" l="1"/>
  <c r="BC20"/>
  <c r="BG20"/>
  <c r="BH20" s="1"/>
  <c r="BE20"/>
  <c r="AU20"/>
  <c r="AS20"/>
  <c r="AR20"/>
  <c r="AQ20"/>
  <c r="AF20"/>
  <c r="AE20"/>
  <c r="W20"/>
  <c r="AI20"/>
  <c r="U20"/>
  <c r="AG20"/>
  <c r="AH20" s="1"/>
  <c r="T20"/>
  <c r="S20"/>
  <c r="AJ20" l="1"/>
  <c r="BF20"/>
  <c r="BD18" l="1"/>
  <c r="BC18"/>
  <c r="BG18"/>
  <c r="BH18" s="1"/>
  <c r="BE18"/>
  <c r="BF18" s="1"/>
  <c r="AU18"/>
  <c r="AS18"/>
  <c r="AR18"/>
  <c r="AQ18"/>
  <c r="AI18"/>
  <c r="AG18"/>
  <c r="AF18"/>
  <c r="AE18"/>
  <c r="W18"/>
  <c r="U18"/>
  <c r="T18"/>
  <c r="S18"/>
  <c r="BC23" i="4"/>
  <c r="BD23"/>
  <c r="BE23"/>
  <c r="BF23" s="1"/>
  <c r="BG23"/>
  <c r="BH23" s="1"/>
  <c r="AU23"/>
  <c r="AS23"/>
  <c r="AR23"/>
  <c r="AQ23"/>
  <c r="AI23"/>
  <c r="AG23"/>
  <c r="AF23"/>
  <c r="AE23"/>
  <c r="W23"/>
  <c r="U23"/>
  <c r="T23"/>
  <c r="S23"/>
  <c r="BD11"/>
  <c r="BC11"/>
  <c r="AU11"/>
  <c r="AS11"/>
  <c r="AR11"/>
  <c r="AQ11"/>
  <c r="AE11"/>
  <c r="AF11"/>
  <c r="AG11"/>
  <c r="AI11"/>
  <c r="W11"/>
  <c r="U11"/>
  <c r="T11"/>
  <c r="S11"/>
  <c r="AV23" l="1"/>
  <c r="AT23"/>
  <c r="BG17"/>
  <c r="BG11"/>
  <c r="BH11" s="1"/>
  <c r="BG18"/>
  <c r="BE11"/>
  <c r="BF11" s="1"/>
  <c r="BE18"/>
  <c r="BN6" i="18" l="1"/>
  <c r="BL6"/>
  <c r="BN26" i="22" l="1"/>
  <c r="BL26"/>
  <c r="BG26"/>
  <c r="BE26"/>
  <c r="BD26"/>
  <c r="BC26"/>
  <c r="BM25"/>
  <c r="BK25"/>
  <c r="BJ25"/>
  <c r="BI25"/>
  <c r="BG24"/>
  <c r="BE24"/>
  <c r="BD24"/>
  <c r="BC24"/>
  <c r="BG23"/>
  <c r="BE23"/>
  <c r="BD23"/>
  <c r="BC23"/>
  <c r="BG22"/>
  <c r="BE22"/>
  <c r="BD22"/>
  <c r="BC22"/>
  <c r="BG21"/>
  <c r="BE21"/>
  <c r="BD21"/>
  <c r="BC21"/>
  <c r="BG19"/>
  <c r="BE19"/>
  <c r="BD19"/>
  <c r="BC19"/>
  <c r="BG18"/>
  <c r="BE18"/>
  <c r="BD18"/>
  <c r="BC18"/>
  <c r="BN16"/>
  <c r="BL16"/>
  <c r="BG16"/>
  <c r="BE16"/>
  <c r="BD16"/>
  <c r="BC16"/>
  <c r="BG17"/>
  <c r="BE17"/>
  <c r="BD17"/>
  <c r="BC17"/>
  <c r="BG15"/>
  <c r="BE15"/>
  <c r="BD15"/>
  <c r="BC15"/>
  <c r="BG14"/>
  <c r="BE14"/>
  <c r="BD14"/>
  <c r="BC14"/>
  <c r="BM13"/>
  <c r="BK13"/>
  <c r="BJ13"/>
  <c r="BI13"/>
  <c r="BG12"/>
  <c r="BE12"/>
  <c r="BD12"/>
  <c r="BC12"/>
  <c r="BG11"/>
  <c r="BE11"/>
  <c r="BD11"/>
  <c r="BC11"/>
  <c r="BG10"/>
  <c r="BE10"/>
  <c r="BD10"/>
  <c r="BC10"/>
  <c r="BG9"/>
  <c r="BE9"/>
  <c r="BD9"/>
  <c r="BC9"/>
  <c r="BG8"/>
  <c r="BE8"/>
  <c r="BD8"/>
  <c r="BC8"/>
  <c r="BG6"/>
  <c r="BE6"/>
  <c r="BD6"/>
  <c r="BC6"/>
  <c r="BG7"/>
  <c r="BG13" s="1"/>
  <c r="BE7"/>
  <c r="BD7"/>
  <c r="BC7"/>
  <c r="BG9" i="21"/>
  <c r="BE9"/>
  <c r="BD9"/>
  <c r="BC9"/>
  <c r="BN8"/>
  <c r="BM8"/>
  <c r="BL8"/>
  <c r="BK8"/>
  <c r="BJ8"/>
  <c r="BI8"/>
  <c r="BG7"/>
  <c r="BE7"/>
  <c r="BD7"/>
  <c r="BC7"/>
  <c r="BG6"/>
  <c r="BG8" s="1"/>
  <c r="BE6"/>
  <c r="BE8" s="1"/>
  <c r="BD6"/>
  <c r="BD8" s="1"/>
  <c r="BC6"/>
  <c r="BC8" s="1"/>
  <c r="BG15" i="20"/>
  <c r="BE15"/>
  <c r="BD15"/>
  <c r="BC15"/>
  <c r="BM14"/>
  <c r="BK14"/>
  <c r="BJ14"/>
  <c r="BI14"/>
  <c r="BG13"/>
  <c r="BE13"/>
  <c r="BD13"/>
  <c r="BC13"/>
  <c r="BG12"/>
  <c r="BE12"/>
  <c r="BD12"/>
  <c r="BC12"/>
  <c r="BG11"/>
  <c r="BE11"/>
  <c r="BD11"/>
  <c r="BC11"/>
  <c r="BG10"/>
  <c r="BE10"/>
  <c r="BD10"/>
  <c r="BC10"/>
  <c r="BG9"/>
  <c r="BE9"/>
  <c r="BE14" s="1"/>
  <c r="BD9"/>
  <c r="BD14" s="1"/>
  <c r="BC9"/>
  <c r="BN14" i="18"/>
  <c r="BN24"/>
  <c r="BL24"/>
  <c r="BG24"/>
  <c r="BE24"/>
  <c r="BD24"/>
  <c r="BC24"/>
  <c r="BM23"/>
  <c r="BK23"/>
  <c r="BJ23"/>
  <c r="BI23"/>
  <c r="BG22"/>
  <c r="BE22"/>
  <c r="BD22"/>
  <c r="BC22"/>
  <c r="BG21"/>
  <c r="BE21"/>
  <c r="BD21"/>
  <c r="BC21"/>
  <c r="BG20"/>
  <c r="BE20"/>
  <c r="BD20"/>
  <c r="BC20"/>
  <c r="BG16"/>
  <c r="BE16"/>
  <c r="BD16"/>
  <c r="BC16"/>
  <c r="BG15"/>
  <c r="BE15"/>
  <c r="BD15"/>
  <c r="BC15"/>
  <c r="BL14"/>
  <c r="BG14"/>
  <c r="BE14"/>
  <c r="BD14"/>
  <c r="BC14"/>
  <c r="BM13"/>
  <c r="BK13"/>
  <c r="BJ13"/>
  <c r="BI13"/>
  <c r="BG12"/>
  <c r="BE12"/>
  <c r="BD12"/>
  <c r="BC12"/>
  <c r="BG11"/>
  <c r="BE11"/>
  <c r="BD11"/>
  <c r="BC11"/>
  <c r="BG6"/>
  <c r="BE6"/>
  <c r="BD6"/>
  <c r="BC6"/>
  <c r="BG10"/>
  <c r="BE10"/>
  <c r="BD10"/>
  <c r="BC10"/>
  <c r="BG9"/>
  <c r="BE9"/>
  <c r="BD9"/>
  <c r="BC9"/>
  <c r="BG7"/>
  <c r="BE7"/>
  <c r="BD7"/>
  <c r="BC7"/>
  <c r="BG8"/>
  <c r="BE8"/>
  <c r="BD8"/>
  <c r="BC8"/>
  <c r="BN31" i="16"/>
  <c r="BD45"/>
  <c r="BD46"/>
  <c r="BD47"/>
  <c r="BJ48"/>
  <c r="BC26"/>
  <c r="BD15"/>
  <c r="BN7"/>
  <c r="BN49"/>
  <c r="BG49"/>
  <c r="BE49"/>
  <c r="BD49"/>
  <c r="BC49"/>
  <c r="BI48"/>
  <c r="BL48" s="1"/>
  <c r="BG47"/>
  <c r="BE47"/>
  <c r="BC47"/>
  <c r="BG46"/>
  <c r="BE46"/>
  <c r="BC46"/>
  <c r="BG45"/>
  <c r="BE45"/>
  <c r="BC45"/>
  <c r="BG44"/>
  <c r="BE44"/>
  <c r="BC44"/>
  <c r="BN29"/>
  <c r="BN32"/>
  <c r="BN28"/>
  <c r="BN30"/>
  <c r="BN25"/>
  <c r="BG25"/>
  <c r="BE25"/>
  <c r="BD25"/>
  <c r="BC25"/>
  <c r="BN27"/>
  <c r="BN26"/>
  <c r="BG26"/>
  <c r="BE26"/>
  <c r="BD26"/>
  <c r="BN24"/>
  <c r="BG24"/>
  <c r="BE24"/>
  <c r="BD24"/>
  <c r="BC24"/>
  <c r="BG22"/>
  <c r="BE22"/>
  <c r="BD22"/>
  <c r="BC22"/>
  <c r="BG15"/>
  <c r="BE15"/>
  <c r="BC15"/>
  <c r="BG21"/>
  <c r="BE21"/>
  <c r="BD21"/>
  <c r="BC21"/>
  <c r="BG20"/>
  <c r="BE20"/>
  <c r="BD20"/>
  <c r="BC20"/>
  <c r="BG19"/>
  <c r="BE19"/>
  <c r="BD19"/>
  <c r="BC19"/>
  <c r="BG12"/>
  <c r="BE12"/>
  <c r="BD12"/>
  <c r="BC12"/>
  <c r="BG18"/>
  <c r="BE18"/>
  <c r="BD18"/>
  <c r="BC18"/>
  <c r="BG13"/>
  <c r="BE13"/>
  <c r="BD13"/>
  <c r="BC13"/>
  <c r="BG17"/>
  <c r="BE17"/>
  <c r="BD17"/>
  <c r="BC17"/>
  <c r="BG10"/>
  <c r="BE10"/>
  <c r="BD10"/>
  <c r="BC10"/>
  <c r="BG11"/>
  <c r="BE11"/>
  <c r="BD11"/>
  <c r="BC11"/>
  <c r="BG16"/>
  <c r="BE16"/>
  <c r="BD16"/>
  <c r="BC16"/>
  <c r="BG14"/>
  <c r="BE14"/>
  <c r="BD14"/>
  <c r="BC14"/>
  <c r="BG9"/>
  <c r="BE9"/>
  <c r="BD9"/>
  <c r="BC9"/>
  <c r="BN8"/>
  <c r="BG8"/>
  <c r="BE8"/>
  <c r="BD8"/>
  <c r="BC8"/>
  <c r="BN6"/>
  <c r="BG6"/>
  <c r="BE6"/>
  <c r="BD6"/>
  <c r="BC6"/>
  <c r="BG7"/>
  <c r="BE7"/>
  <c r="BG14" i="17"/>
  <c r="BE14"/>
  <c r="BD14"/>
  <c r="BC14"/>
  <c r="BM13"/>
  <c r="BK13"/>
  <c r="BJ13"/>
  <c r="BI13"/>
  <c r="BG12"/>
  <c r="BE12"/>
  <c r="BD12"/>
  <c r="BC12"/>
  <c r="BG11"/>
  <c r="BE11"/>
  <c r="BD11"/>
  <c r="BC11"/>
  <c r="BG10"/>
  <c r="BE10"/>
  <c r="BD10"/>
  <c r="BC10"/>
  <c r="BG9"/>
  <c r="BG13" s="1"/>
  <c r="BE9"/>
  <c r="BE13" s="1"/>
  <c r="BD9"/>
  <c r="BD13" s="1"/>
  <c r="BC9"/>
  <c r="BC13" s="1"/>
  <c r="BG8"/>
  <c r="BE8"/>
  <c r="BD8"/>
  <c r="BC8"/>
  <c r="BM7"/>
  <c r="BK7"/>
  <c r="BJ7"/>
  <c r="BI7"/>
  <c r="BG6"/>
  <c r="BG7" s="1"/>
  <c r="BE6"/>
  <c r="BE7" s="1"/>
  <c r="BD6"/>
  <c r="BD7" s="1"/>
  <c r="BC6"/>
  <c r="BC7" s="1"/>
  <c r="BD19" i="15"/>
  <c r="BD22"/>
  <c r="BD29"/>
  <c r="BD30"/>
  <c r="BD31"/>
  <c r="BI32"/>
  <c r="BN8"/>
  <c r="BN7"/>
  <c r="BN9"/>
  <c r="BD12"/>
  <c r="BD13"/>
  <c r="BD14"/>
  <c r="BD15"/>
  <c r="BN33"/>
  <c r="BG33"/>
  <c r="BE33"/>
  <c r="BD33"/>
  <c r="BC33"/>
  <c r="BG31"/>
  <c r="BE31"/>
  <c r="BC31"/>
  <c r="BG30"/>
  <c r="BE30"/>
  <c r="BC30"/>
  <c r="BG29"/>
  <c r="BE29"/>
  <c r="BC29"/>
  <c r="BG24"/>
  <c r="BE24"/>
  <c r="BC24"/>
  <c r="BG28"/>
  <c r="BE28"/>
  <c r="BC28"/>
  <c r="BG27"/>
  <c r="BE27"/>
  <c r="BC27"/>
  <c r="BG22"/>
  <c r="BE22"/>
  <c r="BC22"/>
  <c r="BG25"/>
  <c r="BE25"/>
  <c r="BC25"/>
  <c r="BG19"/>
  <c r="BE19"/>
  <c r="BC19"/>
  <c r="BG21"/>
  <c r="BE21"/>
  <c r="BC21"/>
  <c r="BG23"/>
  <c r="BE23"/>
  <c r="BN17"/>
  <c r="BG17"/>
  <c r="BE17"/>
  <c r="BD17"/>
  <c r="BC17"/>
  <c r="BI16"/>
  <c r="BG15"/>
  <c r="BE15"/>
  <c r="BC15"/>
  <c r="BG14"/>
  <c r="BE14"/>
  <c r="BC14"/>
  <c r="BG13"/>
  <c r="BE13"/>
  <c r="BC13"/>
  <c r="BG12"/>
  <c r="BE12"/>
  <c r="BC12"/>
  <c r="BG9"/>
  <c r="BE9"/>
  <c r="BC9"/>
  <c r="BG11"/>
  <c r="BE11"/>
  <c r="BC11"/>
  <c r="BG10"/>
  <c r="BE10"/>
  <c r="BC10"/>
  <c r="BG7"/>
  <c r="BE7"/>
  <c r="BC7"/>
  <c r="BG8"/>
  <c r="BE8"/>
  <c r="BC8"/>
  <c r="BN6"/>
  <c r="BG6"/>
  <c r="BE6"/>
  <c r="BD6"/>
  <c r="BC6"/>
  <c r="BD23" i="14"/>
  <c r="BD22"/>
  <c r="BD24"/>
  <c r="BD25"/>
  <c r="BD27"/>
  <c r="BD31"/>
  <c r="BD26"/>
  <c r="BC26"/>
  <c r="BN33"/>
  <c r="BG33"/>
  <c r="BE33"/>
  <c r="BD33"/>
  <c r="BC33"/>
  <c r="BG31"/>
  <c r="BE31"/>
  <c r="BC31"/>
  <c r="BG30"/>
  <c r="BE30"/>
  <c r="BC30"/>
  <c r="BG27"/>
  <c r="BE27"/>
  <c r="BC27"/>
  <c r="BG25"/>
  <c r="BH25" s="1"/>
  <c r="BE25"/>
  <c r="BC25"/>
  <c r="BG24"/>
  <c r="BE24"/>
  <c r="BC24"/>
  <c r="BG22"/>
  <c r="BE22"/>
  <c r="BC22"/>
  <c r="BN21"/>
  <c r="BG21"/>
  <c r="BE21"/>
  <c r="BD21"/>
  <c r="BC21"/>
  <c r="BG23"/>
  <c r="BE23"/>
  <c r="BC23"/>
  <c r="BN20"/>
  <c r="BG20"/>
  <c r="BE20"/>
  <c r="BD20"/>
  <c r="BC20"/>
  <c r="BG26"/>
  <c r="BH26" s="1"/>
  <c r="BE26"/>
  <c r="BF26" s="1"/>
  <c r="BN19"/>
  <c r="BG19"/>
  <c r="BE19"/>
  <c r="BD19"/>
  <c r="BC19"/>
  <c r="BJ18"/>
  <c r="BI18"/>
  <c r="BG17"/>
  <c r="BE17"/>
  <c r="BD17"/>
  <c r="BC17"/>
  <c r="BG16"/>
  <c r="BE16"/>
  <c r="BD16"/>
  <c r="BC16"/>
  <c r="BG15"/>
  <c r="BE15"/>
  <c r="BD15"/>
  <c r="BC15"/>
  <c r="BG14"/>
  <c r="BE14"/>
  <c r="BD14"/>
  <c r="BC14"/>
  <c r="BG13"/>
  <c r="BE13"/>
  <c r="BD13"/>
  <c r="BC13"/>
  <c r="BG12"/>
  <c r="BE12"/>
  <c r="BD12"/>
  <c r="BC12"/>
  <c r="BG11"/>
  <c r="BE11"/>
  <c r="BD11"/>
  <c r="BC11"/>
  <c r="BG10"/>
  <c r="BE10"/>
  <c r="BD10"/>
  <c r="BC10"/>
  <c r="BG9"/>
  <c r="BE9"/>
  <c r="BD9"/>
  <c r="BC9"/>
  <c r="BG8"/>
  <c r="BE8"/>
  <c r="BD8"/>
  <c r="BC8"/>
  <c r="BG7"/>
  <c r="BE7"/>
  <c r="BD7"/>
  <c r="BC7"/>
  <c r="BN6"/>
  <c r="BG6"/>
  <c r="BE6"/>
  <c r="BD6"/>
  <c r="BC6"/>
  <c r="BI18" i="13"/>
  <c r="BC8"/>
  <c r="BC14"/>
  <c r="BN6"/>
  <c r="BN7"/>
  <c r="BD8"/>
  <c r="BD14"/>
  <c r="BD16"/>
  <c r="BD17"/>
  <c r="BD15"/>
  <c r="BN30"/>
  <c r="BG30"/>
  <c r="BE30"/>
  <c r="BD30"/>
  <c r="BC30"/>
  <c r="BJ29"/>
  <c r="BI29"/>
  <c r="BG28"/>
  <c r="BE28"/>
  <c r="BD28"/>
  <c r="BC28"/>
  <c r="BG21"/>
  <c r="BE21"/>
  <c r="BD21"/>
  <c r="BC21"/>
  <c r="BG27"/>
  <c r="BE27"/>
  <c r="BD27"/>
  <c r="BC27"/>
  <c r="BG26"/>
  <c r="BE26"/>
  <c r="BD26"/>
  <c r="BC26"/>
  <c r="BG25"/>
  <c r="BE25"/>
  <c r="BD25"/>
  <c r="BC25"/>
  <c r="BG24"/>
  <c r="BE24"/>
  <c r="BD24"/>
  <c r="BC24"/>
  <c r="BG23"/>
  <c r="BE23"/>
  <c r="BD23"/>
  <c r="BC23"/>
  <c r="BG20"/>
  <c r="BE20"/>
  <c r="BD20"/>
  <c r="BC20"/>
  <c r="BN19"/>
  <c r="BG19"/>
  <c r="BE19"/>
  <c r="BD19"/>
  <c r="BC19"/>
  <c r="BG17"/>
  <c r="BE17"/>
  <c r="BC17"/>
  <c r="BG16"/>
  <c r="BE16"/>
  <c r="BC16"/>
  <c r="BG15"/>
  <c r="BE15"/>
  <c r="BC15"/>
  <c r="BG14"/>
  <c r="BE14"/>
  <c r="BG10"/>
  <c r="BE10"/>
  <c r="BC10"/>
  <c r="BG8"/>
  <c r="BE8"/>
  <c r="BG13"/>
  <c r="BE13"/>
  <c r="BC13"/>
  <c r="BG12"/>
  <c r="BE12"/>
  <c r="BG9"/>
  <c r="BE9"/>
  <c r="BC9"/>
  <c r="BG7"/>
  <c r="BE7"/>
  <c r="BG6"/>
  <c r="BE6"/>
  <c r="BC6"/>
  <c r="BN8" i="11"/>
  <c r="BN7"/>
  <c r="BD10"/>
  <c r="BD11"/>
  <c r="BD8"/>
  <c r="BD12"/>
  <c r="BD14"/>
  <c r="BD13"/>
  <c r="BD15"/>
  <c r="BN6"/>
  <c r="BN32"/>
  <c r="BG32"/>
  <c r="BE32"/>
  <c r="BF32" s="1"/>
  <c r="BD32"/>
  <c r="BC32"/>
  <c r="BJ31"/>
  <c r="BI31"/>
  <c r="BG30"/>
  <c r="BE30"/>
  <c r="BD30"/>
  <c r="BC30"/>
  <c r="BG29"/>
  <c r="BE29"/>
  <c r="BD29"/>
  <c r="BC29"/>
  <c r="BG28"/>
  <c r="BE28"/>
  <c r="BD28"/>
  <c r="BC28"/>
  <c r="BG27"/>
  <c r="BE27"/>
  <c r="BD27"/>
  <c r="BC27"/>
  <c r="BG26"/>
  <c r="BE26"/>
  <c r="BD26"/>
  <c r="BC26"/>
  <c r="BG25"/>
  <c r="BE25"/>
  <c r="BD25"/>
  <c r="BC25"/>
  <c r="BG24"/>
  <c r="BE24"/>
  <c r="BD24"/>
  <c r="BC24"/>
  <c r="BG23"/>
  <c r="BE23"/>
  <c r="BD23"/>
  <c r="BC23"/>
  <c r="BN20"/>
  <c r="BG20"/>
  <c r="BE20"/>
  <c r="BD20"/>
  <c r="BC20"/>
  <c r="BG22"/>
  <c r="BE22"/>
  <c r="BD22"/>
  <c r="BC22"/>
  <c r="BN19"/>
  <c r="BG19"/>
  <c r="BE19"/>
  <c r="BD19"/>
  <c r="BC19"/>
  <c r="BN18"/>
  <c r="BG18"/>
  <c r="BE18"/>
  <c r="BD18"/>
  <c r="BC18"/>
  <c r="BN17"/>
  <c r="BG17"/>
  <c r="BE17"/>
  <c r="BD17"/>
  <c r="BC17"/>
  <c r="BG15"/>
  <c r="BE15"/>
  <c r="BC15"/>
  <c r="BG13"/>
  <c r="BE13"/>
  <c r="BC13"/>
  <c r="BG14"/>
  <c r="BE14"/>
  <c r="BC14"/>
  <c r="BG12"/>
  <c r="BE12"/>
  <c r="BC12"/>
  <c r="BG8"/>
  <c r="BH8" s="1"/>
  <c r="BE8"/>
  <c r="BC8"/>
  <c r="BG11"/>
  <c r="BE11"/>
  <c r="BC11"/>
  <c r="BG9"/>
  <c r="BE9"/>
  <c r="BD9"/>
  <c r="BC9"/>
  <c r="BN10"/>
  <c r="BG10"/>
  <c r="BE10"/>
  <c r="BC10"/>
  <c r="BG7"/>
  <c r="BE7"/>
  <c r="BD7"/>
  <c r="BC7"/>
  <c r="BG6"/>
  <c r="BE6"/>
  <c r="BN28" i="10"/>
  <c r="BD33"/>
  <c r="BD34"/>
  <c r="BD35"/>
  <c r="BD28"/>
  <c r="BN32"/>
  <c r="BN23"/>
  <c r="BD22"/>
  <c r="BN6"/>
  <c r="BC6"/>
  <c r="BN40"/>
  <c r="BG40"/>
  <c r="BE40"/>
  <c r="BD40"/>
  <c r="BC40"/>
  <c r="BI39"/>
  <c r="BG29"/>
  <c r="BE29"/>
  <c r="BD29"/>
  <c r="BC29"/>
  <c r="BG38"/>
  <c r="BE38"/>
  <c r="BD38"/>
  <c r="BC38"/>
  <c r="BG25"/>
  <c r="BE25"/>
  <c r="BD25"/>
  <c r="BC25"/>
  <c r="BG37"/>
  <c r="BE37"/>
  <c r="BD37"/>
  <c r="BC37"/>
  <c r="BG36"/>
  <c r="BE36"/>
  <c r="BD36"/>
  <c r="BC36"/>
  <c r="BG31"/>
  <c r="BE31"/>
  <c r="BD31"/>
  <c r="BC31"/>
  <c r="BG26"/>
  <c r="BE26"/>
  <c r="BD26"/>
  <c r="BC26"/>
  <c r="BG30"/>
  <c r="BE30"/>
  <c r="BD30"/>
  <c r="BC30"/>
  <c r="BG24"/>
  <c r="BE24"/>
  <c r="BD24"/>
  <c r="BC24"/>
  <c r="BG22"/>
  <c r="BH22" s="1"/>
  <c r="BE22"/>
  <c r="BF22" s="1"/>
  <c r="BC22"/>
  <c r="BG23"/>
  <c r="BE23"/>
  <c r="BC23"/>
  <c r="BG32"/>
  <c r="BE32"/>
  <c r="BC32"/>
  <c r="BG28"/>
  <c r="BE28"/>
  <c r="BC28"/>
  <c r="BG35"/>
  <c r="BE35"/>
  <c r="BC35"/>
  <c r="BG27"/>
  <c r="BE27"/>
  <c r="BC27"/>
  <c r="BG34"/>
  <c r="BE34"/>
  <c r="BC34"/>
  <c r="BG33"/>
  <c r="BE33"/>
  <c r="BC33"/>
  <c r="BN21"/>
  <c r="BG21"/>
  <c r="BE21"/>
  <c r="BD21"/>
  <c r="BC21"/>
  <c r="BN20"/>
  <c r="BG20"/>
  <c r="BE20"/>
  <c r="BD20"/>
  <c r="BC20"/>
  <c r="BJ19"/>
  <c r="BI19"/>
  <c r="BG7"/>
  <c r="BE7"/>
  <c r="BD7"/>
  <c r="BC7"/>
  <c r="BG18"/>
  <c r="BE18"/>
  <c r="BD18"/>
  <c r="BC18"/>
  <c r="BG17"/>
  <c r="BE17"/>
  <c r="BD17"/>
  <c r="BC17"/>
  <c r="BG12"/>
  <c r="BE12"/>
  <c r="BD12"/>
  <c r="BC12"/>
  <c r="BG16"/>
  <c r="BE16"/>
  <c r="BD16"/>
  <c r="BC16"/>
  <c r="BG15"/>
  <c r="BE15"/>
  <c r="BD15"/>
  <c r="BC15"/>
  <c r="BG8"/>
  <c r="BE8"/>
  <c r="BD8"/>
  <c r="BC8"/>
  <c r="BG13"/>
  <c r="BE13"/>
  <c r="BD13"/>
  <c r="BC13"/>
  <c r="BG11"/>
  <c r="BE11"/>
  <c r="BD11"/>
  <c r="BC11"/>
  <c r="BG10"/>
  <c r="BE10"/>
  <c r="BC10"/>
  <c r="BN9"/>
  <c r="BG9"/>
  <c r="BE9"/>
  <c r="BD9"/>
  <c r="BC9"/>
  <c r="BG14"/>
  <c r="BE14"/>
  <c r="BD14"/>
  <c r="BC14"/>
  <c r="BG6"/>
  <c r="BE6"/>
  <c r="BN28" i="8"/>
  <c r="BG28"/>
  <c r="BE28"/>
  <c r="BD28"/>
  <c r="BC28"/>
  <c r="BJ27"/>
  <c r="BI27"/>
  <c r="BG26"/>
  <c r="BE26"/>
  <c r="BD26"/>
  <c r="BC26"/>
  <c r="BG25"/>
  <c r="BE25"/>
  <c r="BD25"/>
  <c r="BC25"/>
  <c r="BG24"/>
  <c r="BE24"/>
  <c r="BD24"/>
  <c r="BC24"/>
  <c r="BG21"/>
  <c r="BH21" s="1"/>
  <c r="BE21"/>
  <c r="BD21"/>
  <c r="BC21"/>
  <c r="BG23"/>
  <c r="BE23"/>
  <c r="BD23"/>
  <c r="BC23"/>
  <c r="BG22"/>
  <c r="BE22"/>
  <c r="BD22"/>
  <c r="BC22"/>
  <c r="BG18"/>
  <c r="BE18"/>
  <c r="BD18"/>
  <c r="BC18"/>
  <c r="BG19"/>
  <c r="BE19"/>
  <c r="BD19"/>
  <c r="BC19"/>
  <c r="BN20"/>
  <c r="BG20"/>
  <c r="BE20"/>
  <c r="BD20"/>
  <c r="BC20"/>
  <c r="BN17"/>
  <c r="BG17"/>
  <c r="BE17"/>
  <c r="BF17" s="1"/>
  <c r="BD17"/>
  <c r="BC17"/>
  <c r="BJ16"/>
  <c r="BI16"/>
  <c r="BG8"/>
  <c r="BE8"/>
  <c r="BD8"/>
  <c r="BC8"/>
  <c r="BG15"/>
  <c r="BE15"/>
  <c r="BD15"/>
  <c r="BC15"/>
  <c r="BG14"/>
  <c r="BE14"/>
  <c r="BD14"/>
  <c r="BC14"/>
  <c r="BG13"/>
  <c r="BE13"/>
  <c r="BD13"/>
  <c r="BC13"/>
  <c r="BG10"/>
  <c r="BE10"/>
  <c r="BD10"/>
  <c r="BC10"/>
  <c r="BG7"/>
  <c r="BH7" s="1"/>
  <c r="BE7"/>
  <c r="BD7"/>
  <c r="BC7"/>
  <c r="BG12"/>
  <c r="BE12"/>
  <c r="BD12"/>
  <c r="BC12"/>
  <c r="BG6"/>
  <c r="BE6"/>
  <c r="BD6"/>
  <c r="BC6"/>
  <c r="BG9"/>
  <c r="BE9"/>
  <c r="BD9"/>
  <c r="BC9"/>
  <c r="BG11"/>
  <c r="BE11"/>
  <c r="BD11"/>
  <c r="BC11"/>
  <c r="BD11" i="7"/>
  <c r="BI21"/>
  <c r="BN22"/>
  <c r="BG22"/>
  <c r="BE22"/>
  <c r="BD22"/>
  <c r="BC22"/>
  <c r="BG20"/>
  <c r="BE20"/>
  <c r="BD20"/>
  <c r="BC20"/>
  <c r="BG19"/>
  <c r="BE19"/>
  <c r="BD19"/>
  <c r="BC19"/>
  <c r="BG18"/>
  <c r="BE18"/>
  <c r="BD18"/>
  <c r="BC18"/>
  <c r="BG16"/>
  <c r="BE16"/>
  <c r="BD16"/>
  <c r="BC16"/>
  <c r="BG17"/>
  <c r="BE17"/>
  <c r="BD17"/>
  <c r="BC17"/>
  <c r="BN12"/>
  <c r="BG12"/>
  <c r="BE12"/>
  <c r="BD12"/>
  <c r="BC12"/>
  <c r="BN11"/>
  <c r="BG11"/>
  <c r="BE11"/>
  <c r="BN10"/>
  <c r="BG10"/>
  <c r="BE10"/>
  <c r="BD10"/>
  <c r="BC10"/>
  <c r="BJ9"/>
  <c r="BI9"/>
  <c r="BG8"/>
  <c r="BE8"/>
  <c r="BD8"/>
  <c r="BC8"/>
  <c r="BG6"/>
  <c r="BE6"/>
  <c r="BD6"/>
  <c r="BC6"/>
  <c r="BN7"/>
  <c r="BG7"/>
  <c r="BE7"/>
  <c r="BD7"/>
  <c r="BC7"/>
  <c r="BN65" i="6"/>
  <c r="BN58"/>
  <c r="BN66"/>
  <c r="BN64"/>
  <c r="BN70"/>
  <c r="BN46"/>
  <c r="BJ33"/>
  <c r="BI33"/>
  <c r="BL33" s="1"/>
  <c r="BN74"/>
  <c r="BG74"/>
  <c r="BE74"/>
  <c r="BD74"/>
  <c r="BC74"/>
  <c r="BG72"/>
  <c r="BE72"/>
  <c r="BC72"/>
  <c r="BN55"/>
  <c r="BN59"/>
  <c r="BN61"/>
  <c r="BN60"/>
  <c r="BN63"/>
  <c r="BN52"/>
  <c r="BN62"/>
  <c r="BN56"/>
  <c r="BN54"/>
  <c r="BN53"/>
  <c r="BN50"/>
  <c r="BG50"/>
  <c r="BE50"/>
  <c r="BD50"/>
  <c r="BC50"/>
  <c r="BN51"/>
  <c r="BN49"/>
  <c r="BG49"/>
  <c r="BE49"/>
  <c r="BD49"/>
  <c r="BC49"/>
  <c r="BN48"/>
  <c r="BG48"/>
  <c r="BE48"/>
  <c r="BD48"/>
  <c r="BC48"/>
  <c r="BN47"/>
  <c r="BG47"/>
  <c r="BE47"/>
  <c r="BD47"/>
  <c r="BC47"/>
  <c r="BG46"/>
  <c r="BE46"/>
  <c r="BD46"/>
  <c r="BG45"/>
  <c r="BE45"/>
  <c r="BD45"/>
  <c r="BC45"/>
  <c r="BJ44"/>
  <c r="BI44"/>
  <c r="BG43"/>
  <c r="BE43"/>
  <c r="BD43"/>
  <c r="BC43"/>
  <c r="BG42"/>
  <c r="BG44" s="1"/>
  <c r="BE42"/>
  <c r="BE44" s="1"/>
  <c r="BD42"/>
  <c r="BD44" s="1"/>
  <c r="BC42"/>
  <c r="BC44" s="1"/>
  <c r="BN34"/>
  <c r="BG34"/>
  <c r="BE34"/>
  <c r="BD34"/>
  <c r="BC34"/>
  <c r="BG16"/>
  <c r="BH16" s="1"/>
  <c r="BE16"/>
  <c r="BF16" s="1"/>
  <c r="BD16"/>
  <c r="BC16"/>
  <c r="BG32"/>
  <c r="BE32"/>
  <c r="BD32"/>
  <c r="BC32"/>
  <c r="BG31"/>
  <c r="BE31"/>
  <c r="BD31"/>
  <c r="BC31"/>
  <c r="BG30"/>
  <c r="BE30"/>
  <c r="BD30"/>
  <c r="BC30"/>
  <c r="BG29"/>
  <c r="BE29"/>
  <c r="BD29"/>
  <c r="BC29"/>
  <c r="BG21"/>
  <c r="BE21"/>
  <c r="BD21"/>
  <c r="BC21"/>
  <c r="BG28"/>
  <c r="BE28"/>
  <c r="BD28"/>
  <c r="BC28"/>
  <c r="BG27"/>
  <c r="BE27"/>
  <c r="BD27"/>
  <c r="BC27"/>
  <c r="BG26"/>
  <c r="BE26"/>
  <c r="BD26"/>
  <c r="BC26"/>
  <c r="BG17"/>
  <c r="BE17"/>
  <c r="BF17" s="1"/>
  <c r="BD17"/>
  <c r="BC17"/>
  <c r="BG25"/>
  <c r="BE25"/>
  <c r="BD25"/>
  <c r="BC25"/>
  <c r="BG19"/>
  <c r="BE19"/>
  <c r="BD19"/>
  <c r="BC19"/>
  <c r="BG20"/>
  <c r="BE20"/>
  <c r="BD20"/>
  <c r="BC20"/>
  <c r="BG24"/>
  <c r="BE24"/>
  <c r="BD24"/>
  <c r="BC24"/>
  <c r="BN15"/>
  <c r="BG15"/>
  <c r="BE15"/>
  <c r="BF15" s="1"/>
  <c r="BD15"/>
  <c r="BC15"/>
  <c r="BG18"/>
  <c r="BE18"/>
  <c r="BD18"/>
  <c r="BC18"/>
  <c r="BG23"/>
  <c r="BE23"/>
  <c r="BD23"/>
  <c r="BC23"/>
  <c r="BN14"/>
  <c r="BG14"/>
  <c r="BE14"/>
  <c r="BD14"/>
  <c r="BC14"/>
  <c r="BN13"/>
  <c r="BG13"/>
  <c r="BE13"/>
  <c r="BD13"/>
  <c r="BC13"/>
  <c r="BN12"/>
  <c r="BG12"/>
  <c r="BE12"/>
  <c r="BD12"/>
  <c r="BC12"/>
  <c r="BG22"/>
  <c r="BE22"/>
  <c r="BD22"/>
  <c r="BG11"/>
  <c r="BE11"/>
  <c r="BD11"/>
  <c r="BC11"/>
  <c r="BJ10"/>
  <c r="BI10"/>
  <c r="BG9"/>
  <c r="BE9"/>
  <c r="BD9"/>
  <c r="BC9"/>
  <c r="BG8"/>
  <c r="BE8"/>
  <c r="BD8"/>
  <c r="BC8"/>
  <c r="BG7"/>
  <c r="BE7"/>
  <c r="BD7"/>
  <c r="BC7"/>
  <c r="BG6"/>
  <c r="BE6"/>
  <c r="BD6"/>
  <c r="BC6"/>
  <c r="BC10" s="1"/>
  <c r="BD35" i="5"/>
  <c r="BD42"/>
  <c r="BN48"/>
  <c r="BC50"/>
  <c r="BD50"/>
  <c r="BN47"/>
  <c r="BD8"/>
  <c r="BD20"/>
  <c r="BD10"/>
  <c r="BD21"/>
  <c r="BD24"/>
  <c r="BD18"/>
  <c r="BD13"/>
  <c r="BD25"/>
  <c r="BD26"/>
  <c r="BD27"/>
  <c r="BD22"/>
  <c r="BN6"/>
  <c r="BN55"/>
  <c r="BG55"/>
  <c r="BE55"/>
  <c r="BD55"/>
  <c r="BC55"/>
  <c r="BG47"/>
  <c r="BE47"/>
  <c r="BD47"/>
  <c r="BC47"/>
  <c r="BG50"/>
  <c r="BE50"/>
  <c r="BN49"/>
  <c r="BG49"/>
  <c r="BE49"/>
  <c r="BD49"/>
  <c r="BC49"/>
  <c r="BG48"/>
  <c r="BE48"/>
  <c r="BC48"/>
  <c r="BN53"/>
  <c r="BN45"/>
  <c r="BG45"/>
  <c r="BE45"/>
  <c r="BD45"/>
  <c r="BC45"/>
  <c r="BN43"/>
  <c r="BG43"/>
  <c r="BE43"/>
  <c r="BD43"/>
  <c r="BC43"/>
  <c r="BN40"/>
  <c r="BG40"/>
  <c r="BE40"/>
  <c r="BD40"/>
  <c r="BC40"/>
  <c r="BN42"/>
  <c r="BG42"/>
  <c r="BE42"/>
  <c r="BC42"/>
  <c r="BN44"/>
  <c r="BG44"/>
  <c r="BE44"/>
  <c r="BD44"/>
  <c r="BC44"/>
  <c r="BN46"/>
  <c r="BG46"/>
  <c r="BE46"/>
  <c r="BD46"/>
  <c r="BC46"/>
  <c r="BN33"/>
  <c r="BG33"/>
  <c r="BE33"/>
  <c r="BD33"/>
  <c r="BC33"/>
  <c r="BN35"/>
  <c r="BG35"/>
  <c r="BE35"/>
  <c r="BC35"/>
  <c r="BN37"/>
  <c r="BG37"/>
  <c r="BE37"/>
  <c r="BD37"/>
  <c r="BC37"/>
  <c r="BN41"/>
  <c r="BG41"/>
  <c r="BE41"/>
  <c r="BD41"/>
  <c r="BC41"/>
  <c r="BN39"/>
  <c r="BG39"/>
  <c r="BE39"/>
  <c r="BD39"/>
  <c r="BC39"/>
  <c r="BN38"/>
  <c r="BG38"/>
  <c r="BE38"/>
  <c r="BD38"/>
  <c r="BC38"/>
  <c r="BN34"/>
  <c r="BG34"/>
  <c r="BE34"/>
  <c r="BD34"/>
  <c r="BC34"/>
  <c r="BN36"/>
  <c r="BG36"/>
  <c r="BE36"/>
  <c r="BD36"/>
  <c r="BC36"/>
  <c r="BN32"/>
  <c r="BG32"/>
  <c r="BE32"/>
  <c r="BD32"/>
  <c r="BC32"/>
  <c r="BN31"/>
  <c r="BG31"/>
  <c r="BE31"/>
  <c r="BD31"/>
  <c r="BC31"/>
  <c r="BG30"/>
  <c r="BE30"/>
  <c r="BC30"/>
  <c r="BN29"/>
  <c r="BG29"/>
  <c r="BE29"/>
  <c r="BD29"/>
  <c r="BC29"/>
  <c r="BG22"/>
  <c r="BE22"/>
  <c r="BC22"/>
  <c r="BG27"/>
  <c r="BE27"/>
  <c r="BC27"/>
  <c r="BG26"/>
  <c r="BE26"/>
  <c r="BC26"/>
  <c r="BG25"/>
  <c r="BE25"/>
  <c r="BC25"/>
  <c r="BG13"/>
  <c r="BE13"/>
  <c r="BC13"/>
  <c r="BG18"/>
  <c r="BE18"/>
  <c r="BC18"/>
  <c r="BG24"/>
  <c r="BE24"/>
  <c r="BC24"/>
  <c r="BG21"/>
  <c r="BE21"/>
  <c r="BC21"/>
  <c r="BG23"/>
  <c r="BE23"/>
  <c r="BC23"/>
  <c r="BG14"/>
  <c r="BE14"/>
  <c r="BC14"/>
  <c r="BG16"/>
  <c r="BE16"/>
  <c r="BF16" s="1"/>
  <c r="BC16"/>
  <c r="BG19"/>
  <c r="BE19"/>
  <c r="BD19"/>
  <c r="BC19"/>
  <c r="BG10"/>
  <c r="BH10" s="1"/>
  <c r="BE10"/>
  <c r="BC10"/>
  <c r="BG12"/>
  <c r="BE12"/>
  <c r="BF12" s="1"/>
  <c r="BD12"/>
  <c r="BC12"/>
  <c r="BG20"/>
  <c r="BE20"/>
  <c r="BC20"/>
  <c r="BG17"/>
  <c r="BE17"/>
  <c r="BD17"/>
  <c r="BC17"/>
  <c r="BN8"/>
  <c r="BG8"/>
  <c r="BH8" s="1"/>
  <c r="BE8"/>
  <c r="BF8" s="1"/>
  <c r="BC8"/>
  <c r="BG15"/>
  <c r="BE15"/>
  <c r="BF15" s="1"/>
  <c r="BD15"/>
  <c r="BC15"/>
  <c r="BG11"/>
  <c r="BE11"/>
  <c r="BD11"/>
  <c r="BC11"/>
  <c r="BN9"/>
  <c r="BG9"/>
  <c r="BH9" s="1"/>
  <c r="BE9"/>
  <c r="BF9" s="1"/>
  <c r="BD9"/>
  <c r="BC9"/>
  <c r="BN7"/>
  <c r="BG7"/>
  <c r="BE7"/>
  <c r="BD7"/>
  <c r="BC7"/>
  <c r="BG6"/>
  <c r="BE6"/>
  <c r="BF8" i="16" l="1"/>
  <c r="BF25" i="14"/>
  <c r="BF18" i="11"/>
  <c r="BH32"/>
  <c r="BH18"/>
  <c r="BF7" i="8"/>
  <c r="BF21"/>
  <c r="BH17"/>
  <c r="BF50" i="6"/>
  <c r="BH17"/>
  <c r="BF10" i="5"/>
  <c r="BH15"/>
  <c r="BH12"/>
  <c r="BF9" i="13"/>
  <c r="BG14" i="20"/>
  <c r="BG23" i="18"/>
  <c r="BE23"/>
  <c r="BG29" i="13"/>
  <c r="BE29"/>
  <c r="BG10" i="6"/>
  <c r="BN48" i="16"/>
  <c r="BE9" i="7"/>
  <c r="BH15" i="6"/>
  <c r="BD25" i="22"/>
  <c r="BC25"/>
  <c r="BC14" i="20"/>
  <c r="BD23" i="18"/>
  <c r="BC16" i="15"/>
  <c r="BD10" i="6"/>
  <c r="BE13" i="22"/>
  <c r="BE25"/>
  <c r="BE13" i="18"/>
  <c r="BG13"/>
  <c r="BC23"/>
  <c r="BD31" i="11"/>
  <c r="BE16" i="8"/>
  <c r="BF34" i="6"/>
  <c r="BH48"/>
  <c r="BE10"/>
  <c r="BF35" i="5"/>
  <c r="BF7"/>
  <c r="BH32"/>
  <c r="BF40"/>
  <c r="BG25" i="22"/>
  <c r="BH20" i="14"/>
  <c r="BF23"/>
  <c r="BC18"/>
  <c r="BF7" i="11"/>
  <c r="BF17"/>
  <c r="BC31"/>
  <c r="BF8"/>
  <c r="BH17"/>
  <c r="BC39" i="10"/>
  <c r="BC16" i="8"/>
  <c r="BD16"/>
  <c r="BC27"/>
  <c r="BC9" i="7"/>
  <c r="BD9"/>
  <c r="BG9"/>
  <c r="BF34" i="5"/>
  <c r="BF37"/>
  <c r="BF47"/>
  <c r="BH31"/>
  <c r="BH38"/>
  <c r="BF49"/>
  <c r="BD33" i="6"/>
  <c r="BF47"/>
  <c r="BF49"/>
  <c r="BF33" i="15"/>
  <c r="BF25" i="16"/>
  <c r="BF20" i="14"/>
  <c r="BG31" i="11"/>
  <c r="BF42" i="5"/>
  <c r="BH49" i="16"/>
  <c r="BF49"/>
  <c r="BE48"/>
  <c r="BF24"/>
  <c r="BE23"/>
  <c r="BG16" i="15"/>
  <c r="BE16"/>
  <c r="BE32" i="14"/>
  <c r="BE18"/>
  <c r="BF19"/>
  <c r="BH6"/>
  <c r="BG18"/>
  <c r="BE18" i="13"/>
  <c r="BG18"/>
  <c r="BE31" i="11"/>
  <c r="BE16"/>
  <c r="BF10"/>
  <c r="BE39" i="10"/>
  <c r="BH9"/>
  <c r="BF9"/>
  <c r="BE19"/>
  <c r="BF6"/>
  <c r="BE27" i="8"/>
  <c r="BG16"/>
  <c r="BE21" i="7"/>
  <c r="BG73" i="6"/>
  <c r="BE73"/>
  <c r="BE33"/>
  <c r="BG54" i="5"/>
  <c r="BE54"/>
  <c r="BF32"/>
  <c r="BF38"/>
  <c r="BF41"/>
  <c r="BF46"/>
  <c r="BF43"/>
  <c r="BF50"/>
  <c r="BF31"/>
  <c r="BF36"/>
  <c r="BF33"/>
  <c r="BF44"/>
  <c r="BF45"/>
  <c r="BF48"/>
  <c r="BF39"/>
  <c r="BF29"/>
  <c r="BH7"/>
  <c r="BE28"/>
  <c r="BG28"/>
  <c r="BD13" i="22"/>
  <c r="BC13"/>
  <c r="BD13" i="18"/>
  <c r="BC13"/>
  <c r="BH25" i="16"/>
  <c r="BD44"/>
  <c r="BH26"/>
  <c r="BC48"/>
  <c r="BF26"/>
  <c r="BH24"/>
  <c r="BH8"/>
  <c r="BJ23"/>
  <c r="BD7"/>
  <c r="BD23" s="1"/>
  <c r="BC7"/>
  <c r="BI23"/>
  <c r="BG23"/>
  <c r="BG48"/>
  <c r="BH33" i="15"/>
  <c r="BD25"/>
  <c r="BD28"/>
  <c r="BD21"/>
  <c r="BD27"/>
  <c r="BD24"/>
  <c r="BJ32"/>
  <c r="BD23"/>
  <c r="BC23"/>
  <c r="BC32" s="1"/>
  <c r="BF17"/>
  <c r="BD7"/>
  <c r="BH7" s="1"/>
  <c r="BD11"/>
  <c r="BJ16"/>
  <c r="BD8"/>
  <c r="BD10"/>
  <c r="BD9"/>
  <c r="BF7"/>
  <c r="BH6"/>
  <c r="BF6"/>
  <c r="BH17"/>
  <c r="BG32"/>
  <c r="BE32"/>
  <c r="BH33" i="14"/>
  <c r="BF33"/>
  <c r="BN23"/>
  <c r="BD30"/>
  <c r="BD32" s="1"/>
  <c r="BH23"/>
  <c r="BN26"/>
  <c r="BJ32"/>
  <c r="BC32"/>
  <c r="BI32"/>
  <c r="BH19"/>
  <c r="BF6"/>
  <c r="BD18"/>
  <c r="BG32"/>
  <c r="BC29" i="13"/>
  <c r="BD29"/>
  <c r="BF19"/>
  <c r="BC7"/>
  <c r="BC12"/>
  <c r="BF12" s="1"/>
  <c r="BD6"/>
  <c r="BH6" s="1"/>
  <c r="BD9"/>
  <c r="BH9" s="1"/>
  <c r="BD13"/>
  <c r="BJ18"/>
  <c r="BD7"/>
  <c r="BD12"/>
  <c r="BH12" s="1"/>
  <c r="BD10"/>
  <c r="BH19"/>
  <c r="BF6"/>
  <c r="BH7" i="11"/>
  <c r="BH10"/>
  <c r="BJ16"/>
  <c r="BD6"/>
  <c r="BD16" s="1"/>
  <c r="BC6"/>
  <c r="BI16"/>
  <c r="BG16"/>
  <c r="BH40" i="10"/>
  <c r="BF40"/>
  <c r="BD32"/>
  <c r="BJ39"/>
  <c r="BN39" s="1"/>
  <c r="BD27"/>
  <c r="BD23"/>
  <c r="BH20"/>
  <c r="BF20"/>
  <c r="BD6"/>
  <c r="BH6" s="1"/>
  <c r="BC19"/>
  <c r="BG19"/>
  <c r="BG39"/>
  <c r="BH28" i="8"/>
  <c r="BD27"/>
  <c r="BF28"/>
  <c r="BG27"/>
  <c r="BJ21" i="7"/>
  <c r="BC11"/>
  <c r="BD21"/>
  <c r="BG21"/>
  <c r="BH74" i="6"/>
  <c r="BF74"/>
  <c r="BF48"/>
  <c r="BH47"/>
  <c r="BH49"/>
  <c r="BH50"/>
  <c r="BD72"/>
  <c r="BJ73"/>
  <c r="BN73" s="1"/>
  <c r="BI73"/>
  <c r="BL73" s="1"/>
  <c r="BC46"/>
  <c r="BC73" s="1"/>
  <c r="BH34"/>
  <c r="BF12"/>
  <c r="BH13"/>
  <c r="BF13"/>
  <c r="BH12"/>
  <c r="BC22"/>
  <c r="BC33" s="1"/>
  <c r="BG33"/>
  <c r="BH46"/>
  <c r="BH55" i="5"/>
  <c r="BF55"/>
  <c r="BH33"/>
  <c r="BH43"/>
  <c r="BH47"/>
  <c r="BH39"/>
  <c r="BH40"/>
  <c r="BD48"/>
  <c r="BH48" s="1"/>
  <c r="BJ54"/>
  <c r="BN54" s="1"/>
  <c r="BH36"/>
  <c r="BH46"/>
  <c r="BC54"/>
  <c r="BH34"/>
  <c r="BH37"/>
  <c r="BH44"/>
  <c r="BH45"/>
  <c r="BH49"/>
  <c r="BH41"/>
  <c r="BH35"/>
  <c r="BH42"/>
  <c r="BH50"/>
  <c r="BD30"/>
  <c r="BN30"/>
  <c r="BF30"/>
  <c r="BI54"/>
  <c r="BL54" s="1"/>
  <c r="BH29"/>
  <c r="BD14"/>
  <c r="BD16"/>
  <c r="BH16" s="1"/>
  <c r="BD23"/>
  <c r="BJ28"/>
  <c r="BD6"/>
  <c r="BH6" s="1"/>
  <c r="BI28"/>
  <c r="BC6"/>
  <c r="BJ42" i="4"/>
  <c r="BN6"/>
  <c r="BC6"/>
  <c r="BN43"/>
  <c r="BG43"/>
  <c r="BE43"/>
  <c r="BD43"/>
  <c r="BC43"/>
  <c r="BI42"/>
  <c r="BG41"/>
  <c r="BE41"/>
  <c r="BD41"/>
  <c r="BC41"/>
  <c r="BG27"/>
  <c r="BE27"/>
  <c r="BD27"/>
  <c r="BC27"/>
  <c r="BG40"/>
  <c r="BE40"/>
  <c r="BD40"/>
  <c r="BC40"/>
  <c r="BG28"/>
  <c r="BE28"/>
  <c r="BD28"/>
  <c r="BC28"/>
  <c r="BG29"/>
  <c r="BE29"/>
  <c r="BD29"/>
  <c r="BC29"/>
  <c r="BG30"/>
  <c r="BH30" s="1"/>
  <c r="BE30"/>
  <c r="BF30" s="1"/>
  <c r="BD30"/>
  <c r="BC30"/>
  <c r="BG25"/>
  <c r="BH25" s="1"/>
  <c r="BE25"/>
  <c r="BF25" s="1"/>
  <c r="BD25"/>
  <c r="BC25"/>
  <c r="BG24"/>
  <c r="BE24"/>
  <c r="BF24" s="1"/>
  <c r="BC24"/>
  <c r="BN22"/>
  <c r="BG22"/>
  <c r="BE22"/>
  <c r="BD22"/>
  <c r="BC22"/>
  <c r="BJ21"/>
  <c r="BG20"/>
  <c r="BE20"/>
  <c r="BD20"/>
  <c r="BC20"/>
  <c r="BG19"/>
  <c r="BE19"/>
  <c r="BD19"/>
  <c r="BC19"/>
  <c r="BD18"/>
  <c r="BC18"/>
  <c r="BE17"/>
  <c r="BD17"/>
  <c r="BC17"/>
  <c r="BG14"/>
  <c r="BE14"/>
  <c r="BD14"/>
  <c r="BC14"/>
  <c r="BG12"/>
  <c r="BE12"/>
  <c r="BD12"/>
  <c r="BC12"/>
  <c r="BG16"/>
  <c r="BE16"/>
  <c r="BD16"/>
  <c r="BC16"/>
  <c r="BG9"/>
  <c r="BE9"/>
  <c r="BD9"/>
  <c r="BC9"/>
  <c r="BE10"/>
  <c r="BD10"/>
  <c r="BH10" s="1"/>
  <c r="BC10"/>
  <c r="BG13"/>
  <c r="BE13"/>
  <c r="BD13"/>
  <c r="BC13"/>
  <c r="BG15"/>
  <c r="BE15"/>
  <c r="BD15"/>
  <c r="BC15"/>
  <c r="BN8"/>
  <c r="BG8"/>
  <c r="BE8"/>
  <c r="BD8"/>
  <c r="BC8"/>
  <c r="BN7"/>
  <c r="BG7"/>
  <c r="BE7"/>
  <c r="BD7"/>
  <c r="BC7"/>
  <c r="BG6"/>
  <c r="BE6"/>
  <c r="BD6"/>
  <c r="BC36" i="1"/>
  <c r="BC38"/>
  <c r="BC44"/>
  <c r="BC46"/>
  <c r="BC35"/>
  <c r="BC40"/>
  <c r="BC54"/>
  <c r="BN53"/>
  <c r="BN32"/>
  <c r="BN6"/>
  <c r="BN57"/>
  <c r="BG57"/>
  <c r="BE57"/>
  <c r="BD57"/>
  <c r="BC57"/>
  <c r="BG53"/>
  <c r="BE53"/>
  <c r="BD53"/>
  <c r="BC53"/>
  <c r="BN54"/>
  <c r="BG54"/>
  <c r="BE54"/>
  <c r="BD54"/>
  <c r="BN55"/>
  <c r="BG55"/>
  <c r="BE55"/>
  <c r="BD55"/>
  <c r="BC55"/>
  <c r="BN40"/>
  <c r="BG40"/>
  <c r="BE40"/>
  <c r="BD40"/>
  <c r="BN35"/>
  <c r="BG35"/>
  <c r="BE35"/>
  <c r="BD35"/>
  <c r="BN39"/>
  <c r="BG39"/>
  <c r="BE39"/>
  <c r="BD39"/>
  <c r="BC39"/>
  <c r="BG46"/>
  <c r="BE46"/>
  <c r="BD46"/>
  <c r="BG45"/>
  <c r="BE45"/>
  <c r="BD45"/>
  <c r="BC45"/>
  <c r="BG44"/>
  <c r="BE44"/>
  <c r="BD44"/>
  <c r="BG42"/>
  <c r="BE42"/>
  <c r="BD42"/>
  <c r="BC42"/>
  <c r="BN38"/>
  <c r="BG38"/>
  <c r="BE38"/>
  <c r="BD38"/>
  <c r="BN33"/>
  <c r="BG33"/>
  <c r="BE33"/>
  <c r="BD33"/>
  <c r="BC33"/>
  <c r="BN36"/>
  <c r="BG36"/>
  <c r="BE36"/>
  <c r="BD36"/>
  <c r="BG43"/>
  <c r="BE43"/>
  <c r="BD43"/>
  <c r="BC43"/>
  <c r="BN37"/>
  <c r="BG37"/>
  <c r="BE37"/>
  <c r="BD37"/>
  <c r="BC37"/>
  <c r="BN41"/>
  <c r="BG41"/>
  <c r="BE41"/>
  <c r="BD41"/>
  <c r="BC41"/>
  <c r="BN34"/>
  <c r="BG34"/>
  <c r="BE34"/>
  <c r="BD34"/>
  <c r="BC34"/>
  <c r="BG32"/>
  <c r="BE32"/>
  <c r="BN31"/>
  <c r="BG31"/>
  <c r="BE31"/>
  <c r="BD31"/>
  <c r="BC31"/>
  <c r="BG29"/>
  <c r="BE29"/>
  <c r="BD29"/>
  <c r="BC29"/>
  <c r="BN18"/>
  <c r="BN10"/>
  <c r="BN9"/>
  <c r="BN8"/>
  <c r="BG8"/>
  <c r="BE8"/>
  <c r="BD8"/>
  <c r="BC8"/>
  <c r="BN7"/>
  <c r="BG7"/>
  <c r="BE7"/>
  <c r="BD7"/>
  <c r="BC7"/>
  <c r="BG6"/>
  <c r="BE6"/>
  <c r="BH12" i="4" l="1"/>
  <c r="BF12"/>
  <c r="BF10"/>
  <c r="BF37" i="1"/>
  <c r="BD48" i="16"/>
  <c r="BC18" i="13"/>
  <c r="BD21" i="4"/>
  <c r="BF55" i="1"/>
  <c r="BD39" i="10"/>
  <c r="BF22" i="4"/>
  <c r="BC42"/>
  <c r="BF45" i="1"/>
  <c r="BH38"/>
  <c r="BD32" i="15"/>
  <c r="BF31" i="1"/>
  <c r="BF73" i="6"/>
  <c r="BF54" i="5"/>
  <c r="BE42" i="4"/>
  <c r="BH7"/>
  <c r="BF7"/>
  <c r="BE21"/>
  <c r="BF6"/>
  <c r="BF57" i="1"/>
  <c r="BG56"/>
  <c r="BF34"/>
  <c r="BF46"/>
  <c r="BF42"/>
  <c r="BF53"/>
  <c r="BF54"/>
  <c r="BF35"/>
  <c r="BF36"/>
  <c r="BE56"/>
  <c r="BF41"/>
  <c r="BF43"/>
  <c r="BF38"/>
  <c r="BF33"/>
  <c r="BF39"/>
  <c r="BF40"/>
  <c r="BF44"/>
  <c r="BH8"/>
  <c r="BH7"/>
  <c r="BF8"/>
  <c r="BF7"/>
  <c r="BG30"/>
  <c r="BE30"/>
  <c r="BH7" i="16"/>
  <c r="BC23"/>
  <c r="BF7"/>
  <c r="BD16" i="15"/>
  <c r="BD18" i="13"/>
  <c r="BH6" i="11"/>
  <c r="BC16"/>
  <c r="BF6"/>
  <c r="BD19" i="10"/>
  <c r="BC21" i="7"/>
  <c r="BF46" i="6"/>
  <c r="BD73"/>
  <c r="BH73" s="1"/>
  <c r="BD54" i="5"/>
  <c r="BH54" s="1"/>
  <c r="BH30"/>
  <c r="BD28"/>
  <c r="BC28"/>
  <c r="BF6"/>
  <c r="BH43" i="4"/>
  <c r="BF43"/>
  <c r="BN24"/>
  <c r="BD24"/>
  <c r="BD42" s="1"/>
  <c r="BH22"/>
  <c r="BN21"/>
  <c r="BI21"/>
  <c r="BL21" s="1"/>
  <c r="BC21"/>
  <c r="BG21"/>
  <c r="BG42"/>
  <c r="BH6"/>
  <c r="BH57" i="1"/>
  <c r="BH37"/>
  <c r="BH46"/>
  <c r="BH42"/>
  <c r="BH43"/>
  <c r="BH39"/>
  <c r="BH55"/>
  <c r="BH53"/>
  <c r="BH36"/>
  <c r="BH44"/>
  <c r="BH35"/>
  <c r="BH40"/>
  <c r="BH54"/>
  <c r="BI56"/>
  <c r="BL56" s="1"/>
  <c r="BH34"/>
  <c r="BH41"/>
  <c r="BH33"/>
  <c r="BH45"/>
  <c r="BJ56"/>
  <c r="BN56" s="1"/>
  <c r="BD32"/>
  <c r="BD56" s="1"/>
  <c r="BC32"/>
  <c r="BH31"/>
  <c r="BJ30"/>
  <c r="BD6"/>
  <c r="BH6" s="1"/>
  <c r="BI30"/>
  <c r="BC6"/>
  <c r="BB26" i="22"/>
  <c r="AZ26"/>
  <c r="AU26"/>
  <c r="AS26"/>
  <c r="AR26"/>
  <c r="AQ26"/>
  <c r="BA25"/>
  <c r="AY25"/>
  <c r="AX25"/>
  <c r="AW25"/>
  <c r="AU24"/>
  <c r="AS24"/>
  <c r="AR24"/>
  <c r="AQ24"/>
  <c r="AU23"/>
  <c r="AS23"/>
  <c r="AR23"/>
  <c r="AQ23"/>
  <c r="AU22"/>
  <c r="AS22"/>
  <c r="AR22"/>
  <c r="AQ22"/>
  <c r="AU21"/>
  <c r="AS21"/>
  <c r="AR21"/>
  <c r="AQ21"/>
  <c r="AU19"/>
  <c r="AS19"/>
  <c r="AR19"/>
  <c r="AQ19"/>
  <c r="AU18"/>
  <c r="AS18"/>
  <c r="AR18"/>
  <c r="AQ18"/>
  <c r="BB16"/>
  <c r="AZ16"/>
  <c r="AU16"/>
  <c r="AS16"/>
  <c r="AR16"/>
  <c r="AQ16"/>
  <c r="AU17"/>
  <c r="AS17"/>
  <c r="AR17"/>
  <c r="AQ17"/>
  <c r="AU15"/>
  <c r="AS15"/>
  <c r="AR15"/>
  <c r="AQ15"/>
  <c r="AU14"/>
  <c r="AS14"/>
  <c r="AR14"/>
  <c r="AQ14"/>
  <c r="BA13"/>
  <c r="AY13"/>
  <c r="AX13"/>
  <c r="AW13"/>
  <c r="AU12"/>
  <c r="AS12"/>
  <c r="AR12"/>
  <c r="AQ12"/>
  <c r="AU11"/>
  <c r="AS11"/>
  <c r="AR11"/>
  <c r="AQ11"/>
  <c r="AU10"/>
  <c r="AS10"/>
  <c r="AR10"/>
  <c r="AQ10"/>
  <c r="AU9"/>
  <c r="AS9"/>
  <c r="AR9"/>
  <c r="AQ9"/>
  <c r="AU8"/>
  <c r="AS8"/>
  <c r="AR8"/>
  <c r="AQ8"/>
  <c r="AU6"/>
  <c r="AS6"/>
  <c r="AR6"/>
  <c r="AQ6"/>
  <c r="AU7"/>
  <c r="AU13" s="1"/>
  <c r="AS7"/>
  <c r="AS13" s="1"/>
  <c r="AR7"/>
  <c r="AR13" s="1"/>
  <c r="AQ7"/>
  <c r="AQ13" s="1"/>
  <c r="AU9" i="21"/>
  <c r="AS9"/>
  <c r="AR9"/>
  <c r="AQ9"/>
  <c r="BB8"/>
  <c r="BA8"/>
  <c r="AZ8"/>
  <c r="AY8"/>
  <c r="AX8"/>
  <c r="AW8"/>
  <c r="AU7"/>
  <c r="AS7"/>
  <c r="AR7"/>
  <c r="AQ7"/>
  <c r="AU6"/>
  <c r="AU8" s="1"/>
  <c r="AS6"/>
  <c r="AS8" s="1"/>
  <c r="AR6"/>
  <c r="AR8" s="1"/>
  <c r="AQ6"/>
  <c r="AQ8" s="1"/>
  <c r="AU15" i="20"/>
  <c r="AS15"/>
  <c r="AR15"/>
  <c r="AQ15"/>
  <c r="BA14"/>
  <c r="AX14"/>
  <c r="AW14"/>
  <c r="AU13"/>
  <c r="AS13"/>
  <c r="AR13"/>
  <c r="AQ13"/>
  <c r="AU12"/>
  <c r="AS12"/>
  <c r="AR12"/>
  <c r="AQ12"/>
  <c r="AU11"/>
  <c r="AS11"/>
  <c r="AR11"/>
  <c r="AQ11"/>
  <c r="AU10"/>
  <c r="AS10"/>
  <c r="AR10"/>
  <c r="AQ10"/>
  <c r="AU9"/>
  <c r="AS9"/>
  <c r="AR9"/>
  <c r="AR14" s="1"/>
  <c r="AQ9"/>
  <c r="BB24" i="18"/>
  <c r="AZ24"/>
  <c r="AU24"/>
  <c r="AS24"/>
  <c r="AR24"/>
  <c r="AQ24"/>
  <c r="BA23"/>
  <c r="AY23"/>
  <c r="AX23"/>
  <c r="AW23"/>
  <c r="AU22"/>
  <c r="AS22"/>
  <c r="AR22"/>
  <c r="AQ22"/>
  <c r="AU21"/>
  <c r="AS21"/>
  <c r="AR21"/>
  <c r="AQ21"/>
  <c r="AU20"/>
  <c r="AS20"/>
  <c r="AR20"/>
  <c r="AQ20"/>
  <c r="AU19"/>
  <c r="AS19"/>
  <c r="AR19"/>
  <c r="AQ19"/>
  <c r="AU16"/>
  <c r="AS16"/>
  <c r="AR16"/>
  <c r="AQ16"/>
  <c r="AU18"/>
  <c r="AS18"/>
  <c r="AR18"/>
  <c r="AQ18"/>
  <c r="AU17"/>
  <c r="AS17"/>
  <c r="AR17"/>
  <c r="AQ17"/>
  <c r="AU15"/>
  <c r="AS15"/>
  <c r="AR15"/>
  <c r="AQ15"/>
  <c r="BB14"/>
  <c r="AZ14"/>
  <c r="AU14"/>
  <c r="AS14"/>
  <c r="AR14"/>
  <c r="AQ14"/>
  <c r="BA13"/>
  <c r="AY13"/>
  <c r="AX13"/>
  <c r="AW13"/>
  <c r="AU12"/>
  <c r="AS12"/>
  <c r="AR12"/>
  <c r="AQ12"/>
  <c r="AU11"/>
  <c r="AS11"/>
  <c r="AR11"/>
  <c r="AQ11"/>
  <c r="AU6"/>
  <c r="AS6"/>
  <c r="AR6"/>
  <c r="AQ6"/>
  <c r="AU10"/>
  <c r="AS10"/>
  <c r="AR10"/>
  <c r="AQ10"/>
  <c r="AU9"/>
  <c r="AS9"/>
  <c r="AR9"/>
  <c r="AQ9"/>
  <c r="AU7"/>
  <c r="AS7"/>
  <c r="AR7"/>
  <c r="AQ7"/>
  <c r="AU8"/>
  <c r="AS8"/>
  <c r="AR8"/>
  <c r="AQ8"/>
  <c r="AR47" i="16"/>
  <c r="BB8"/>
  <c r="AR14"/>
  <c r="AR19"/>
  <c r="AR21"/>
  <c r="AR22"/>
  <c r="AQ47"/>
  <c r="AW48"/>
  <c r="BB49"/>
  <c r="AZ49"/>
  <c r="AU49"/>
  <c r="AS49"/>
  <c r="AR49"/>
  <c r="AQ49"/>
  <c r="BA48"/>
  <c r="AY48"/>
  <c r="AX48"/>
  <c r="AU47"/>
  <c r="AS47"/>
  <c r="AU46"/>
  <c r="AS46"/>
  <c r="AR46"/>
  <c r="AQ46"/>
  <c r="AU45"/>
  <c r="AS45"/>
  <c r="AR45"/>
  <c r="AQ45"/>
  <c r="BB31"/>
  <c r="BB29"/>
  <c r="BB32"/>
  <c r="BB28"/>
  <c r="BB30"/>
  <c r="BB25"/>
  <c r="AZ25"/>
  <c r="AU25"/>
  <c r="AS25"/>
  <c r="AR25"/>
  <c r="AQ25"/>
  <c r="BB27"/>
  <c r="AU27"/>
  <c r="AS27"/>
  <c r="AR27"/>
  <c r="AQ27"/>
  <c r="BB26"/>
  <c r="AU26"/>
  <c r="AS26"/>
  <c r="AR26"/>
  <c r="BB24"/>
  <c r="AZ24"/>
  <c r="AU24"/>
  <c r="AS24"/>
  <c r="AR24"/>
  <c r="AQ24"/>
  <c r="BA23"/>
  <c r="AY23"/>
  <c r="AW23"/>
  <c r="AU22"/>
  <c r="AS22"/>
  <c r="AQ22"/>
  <c r="AU15"/>
  <c r="AS15"/>
  <c r="AR15"/>
  <c r="AQ15"/>
  <c r="AU21"/>
  <c r="AS21"/>
  <c r="AQ21"/>
  <c r="AU20"/>
  <c r="AS20"/>
  <c r="AR20"/>
  <c r="AQ20"/>
  <c r="AU19"/>
  <c r="AS19"/>
  <c r="AQ19"/>
  <c r="AU12"/>
  <c r="AS12"/>
  <c r="AR12"/>
  <c r="AQ12"/>
  <c r="AU18"/>
  <c r="AS18"/>
  <c r="AQ18"/>
  <c r="AU13"/>
  <c r="AS13"/>
  <c r="AR13"/>
  <c r="AQ13"/>
  <c r="AU17"/>
  <c r="AS17"/>
  <c r="AQ17"/>
  <c r="AU10"/>
  <c r="AS10"/>
  <c r="AR10"/>
  <c r="AQ10"/>
  <c r="AU11"/>
  <c r="AS11"/>
  <c r="AQ11"/>
  <c r="AU16"/>
  <c r="AS16"/>
  <c r="AR16"/>
  <c r="AQ16"/>
  <c r="AU14"/>
  <c r="AS14"/>
  <c r="AQ14"/>
  <c r="AU9"/>
  <c r="AS9"/>
  <c r="AT9" s="1"/>
  <c r="AR9"/>
  <c r="AQ9"/>
  <c r="AZ8"/>
  <c r="AU8"/>
  <c r="AS8"/>
  <c r="AQ8"/>
  <c r="BB6"/>
  <c r="AZ6"/>
  <c r="AU6"/>
  <c r="AS6"/>
  <c r="AR6"/>
  <c r="AQ6"/>
  <c r="AZ7"/>
  <c r="AU7"/>
  <c r="AS7"/>
  <c r="AQ7"/>
  <c r="AU14" i="17"/>
  <c r="AS14"/>
  <c r="AR14"/>
  <c r="AQ14"/>
  <c r="BA13"/>
  <c r="AY13"/>
  <c r="AX13"/>
  <c r="AW13"/>
  <c r="AU12"/>
  <c r="AS12"/>
  <c r="AR12"/>
  <c r="AQ12"/>
  <c r="AU11"/>
  <c r="AS11"/>
  <c r="AR11"/>
  <c r="AQ11"/>
  <c r="AU10"/>
  <c r="AS10"/>
  <c r="AR10"/>
  <c r="AQ10"/>
  <c r="AU9"/>
  <c r="AU13" s="1"/>
  <c r="AS9"/>
  <c r="AS13" s="1"/>
  <c r="AR9"/>
  <c r="AR13" s="1"/>
  <c r="AQ9"/>
  <c r="AQ13" s="1"/>
  <c r="AU8"/>
  <c r="AS8"/>
  <c r="AR8"/>
  <c r="AQ8"/>
  <c r="BA7"/>
  <c r="AY7"/>
  <c r="AX7"/>
  <c r="AW7"/>
  <c r="AU6"/>
  <c r="AU7" s="1"/>
  <c r="AS6"/>
  <c r="AS7" s="1"/>
  <c r="AR6"/>
  <c r="AR7" s="1"/>
  <c r="AQ6"/>
  <c r="AQ7" s="1"/>
  <c r="BB7" i="15"/>
  <c r="BB6"/>
  <c r="AZ7"/>
  <c r="AZ6"/>
  <c r="BB33"/>
  <c r="AZ33"/>
  <c r="AU33"/>
  <c r="AS33"/>
  <c r="AR33"/>
  <c r="AQ33"/>
  <c r="BA32"/>
  <c r="AY32"/>
  <c r="AX32"/>
  <c r="AW32"/>
  <c r="AU31"/>
  <c r="AS31"/>
  <c r="AR31"/>
  <c r="AQ31"/>
  <c r="AU30"/>
  <c r="AS30"/>
  <c r="AR30"/>
  <c r="AQ30"/>
  <c r="AU29"/>
  <c r="AS29"/>
  <c r="AR29"/>
  <c r="AQ29"/>
  <c r="AU24"/>
  <c r="AS24"/>
  <c r="AR24"/>
  <c r="AQ24"/>
  <c r="AU28"/>
  <c r="AS28"/>
  <c r="AR28"/>
  <c r="AQ28"/>
  <c r="AU27"/>
  <c r="AS27"/>
  <c r="AR27"/>
  <c r="AQ27"/>
  <c r="AU22"/>
  <c r="AS22"/>
  <c r="AR22"/>
  <c r="AQ22"/>
  <c r="AU25"/>
  <c r="AS25"/>
  <c r="AR25"/>
  <c r="AQ25"/>
  <c r="AU19"/>
  <c r="AS19"/>
  <c r="AR19"/>
  <c r="AQ19"/>
  <c r="AU21"/>
  <c r="AS21"/>
  <c r="AR21"/>
  <c r="AQ21"/>
  <c r="AU23"/>
  <c r="AS23"/>
  <c r="AR23"/>
  <c r="AQ23"/>
  <c r="BB17"/>
  <c r="AZ17"/>
  <c r="AU17"/>
  <c r="AS17"/>
  <c r="AR17"/>
  <c r="AQ17"/>
  <c r="BA16"/>
  <c r="AY16"/>
  <c r="AX16"/>
  <c r="AW16"/>
  <c r="AU15"/>
  <c r="AS15"/>
  <c r="AR15"/>
  <c r="AQ15"/>
  <c r="AU14"/>
  <c r="AS14"/>
  <c r="AR14"/>
  <c r="AQ14"/>
  <c r="AU13"/>
  <c r="AS13"/>
  <c r="AR13"/>
  <c r="AQ13"/>
  <c r="AU12"/>
  <c r="AS12"/>
  <c r="AR12"/>
  <c r="AQ12"/>
  <c r="BB9"/>
  <c r="AZ9"/>
  <c r="AU9"/>
  <c r="AS9"/>
  <c r="AR9"/>
  <c r="AQ9"/>
  <c r="AU11"/>
  <c r="AS11"/>
  <c r="AR11"/>
  <c r="AQ11"/>
  <c r="AU10"/>
  <c r="AS10"/>
  <c r="AR10"/>
  <c r="AQ10"/>
  <c r="AU7"/>
  <c r="AS7"/>
  <c r="AR7"/>
  <c r="AQ7"/>
  <c r="BB8"/>
  <c r="AZ8"/>
  <c r="AU8"/>
  <c r="AS8"/>
  <c r="AR8"/>
  <c r="AQ8"/>
  <c r="AU6"/>
  <c r="AS6"/>
  <c r="AR6"/>
  <c r="AQ6"/>
  <c r="BB33" i="14"/>
  <c r="AZ33"/>
  <c r="AU33"/>
  <c r="AS33"/>
  <c r="AR33"/>
  <c r="AQ33"/>
  <c r="BA32"/>
  <c r="AY32"/>
  <c r="AX32"/>
  <c r="AW32"/>
  <c r="AU31"/>
  <c r="AS31"/>
  <c r="AR31"/>
  <c r="AQ31"/>
  <c r="AU30"/>
  <c r="AS30"/>
  <c r="AR30"/>
  <c r="AQ30"/>
  <c r="AU27"/>
  <c r="AS27"/>
  <c r="AR27"/>
  <c r="AQ27"/>
  <c r="AU24"/>
  <c r="AS24"/>
  <c r="AR24"/>
  <c r="AQ24"/>
  <c r="AU22"/>
  <c r="AS22"/>
  <c r="AR22"/>
  <c r="AQ22"/>
  <c r="BB21"/>
  <c r="AU21"/>
  <c r="AS21"/>
  <c r="AR21"/>
  <c r="AQ21"/>
  <c r="AU23"/>
  <c r="AV23" s="1"/>
  <c r="AS23"/>
  <c r="AR23"/>
  <c r="AQ23"/>
  <c r="BB20"/>
  <c r="AZ20"/>
  <c r="AU20"/>
  <c r="AS20"/>
  <c r="AR20"/>
  <c r="AQ20"/>
  <c r="AU26"/>
  <c r="AS26"/>
  <c r="AR26"/>
  <c r="AQ26"/>
  <c r="BB19"/>
  <c r="AZ19"/>
  <c r="AU19"/>
  <c r="AS19"/>
  <c r="AR19"/>
  <c r="AQ19"/>
  <c r="BA18"/>
  <c r="AY18"/>
  <c r="AX18"/>
  <c r="AW18"/>
  <c r="AU17"/>
  <c r="AS17"/>
  <c r="AR17"/>
  <c r="AQ17"/>
  <c r="AU16"/>
  <c r="AS16"/>
  <c r="AR16"/>
  <c r="AQ16"/>
  <c r="AU15"/>
  <c r="AS15"/>
  <c r="AR15"/>
  <c r="AQ15"/>
  <c r="AU14"/>
  <c r="AS14"/>
  <c r="AR14"/>
  <c r="AQ14"/>
  <c r="AU13"/>
  <c r="AS13"/>
  <c r="AR13"/>
  <c r="AQ13"/>
  <c r="AU12"/>
  <c r="AS12"/>
  <c r="AR12"/>
  <c r="AQ12"/>
  <c r="AU11"/>
  <c r="AS11"/>
  <c r="AR11"/>
  <c r="AQ11"/>
  <c r="AU10"/>
  <c r="AS10"/>
  <c r="AR10"/>
  <c r="AQ10"/>
  <c r="AU9"/>
  <c r="AS9"/>
  <c r="AR9"/>
  <c r="AQ9"/>
  <c r="AU8"/>
  <c r="AS8"/>
  <c r="AR8"/>
  <c r="AQ8"/>
  <c r="AU7"/>
  <c r="AS7"/>
  <c r="AR7"/>
  <c r="AQ7"/>
  <c r="BB6"/>
  <c r="AZ6"/>
  <c r="AU6"/>
  <c r="AS6"/>
  <c r="AS18" s="1"/>
  <c r="AR6"/>
  <c r="AQ6"/>
  <c r="BB30" i="13"/>
  <c r="AZ30"/>
  <c r="AU30"/>
  <c r="AS30"/>
  <c r="AR30"/>
  <c r="AQ30"/>
  <c r="BA29"/>
  <c r="AY29"/>
  <c r="AX29"/>
  <c r="AW29"/>
  <c r="AU28"/>
  <c r="AS28"/>
  <c r="AR28"/>
  <c r="AQ28"/>
  <c r="AU21"/>
  <c r="AS21"/>
  <c r="AR21"/>
  <c r="AQ21"/>
  <c r="AU27"/>
  <c r="AS27"/>
  <c r="AR27"/>
  <c r="AQ27"/>
  <c r="AU26"/>
  <c r="AS26"/>
  <c r="AR26"/>
  <c r="AQ26"/>
  <c r="AU25"/>
  <c r="AS25"/>
  <c r="AR25"/>
  <c r="AQ25"/>
  <c r="AU24"/>
  <c r="AS24"/>
  <c r="AR24"/>
  <c r="AQ24"/>
  <c r="AU23"/>
  <c r="AS23"/>
  <c r="AR23"/>
  <c r="AQ23"/>
  <c r="AU20"/>
  <c r="AU29" s="1"/>
  <c r="AS20"/>
  <c r="AS29" s="1"/>
  <c r="AR20"/>
  <c r="AQ20"/>
  <c r="BB19"/>
  <c r="AZ19"/>
  <c r="AU19"/>
  <c r="AS19"/>
  <c r="AR19"/>
  <c r="AQ19"/>
  <c r="BA18"/>
  <c r="AY18"/>
  <c r="AX18"/>
  <c r="AW18"/>
  <c r="AU17"/>
  <c r="AS17"/>
  <c r="AR17"/>
  <c r="AQ17"/>
  <c r="AU16"/>
  <c r="AS16"/>
  <c r="AR16"/>
  <c r="AQ16"/>
  <c r="AU15"/>
  <c r="AS15"/>
  <c r="AR15"/>
  <c r="AQ15"/>
  <c r="AU14"/>
  <c r="AS14"/>
  <c r="AR14"/>
  <c r="AQ14"/>
  <c r="AU10"/>
  <c r="AS10"/>
  <c r="AR10"/>
  <c r="AQ10"/>
  <c r="AU13"/>
  <c r="AS13"/>
  <c r="AR13"/>
  <c r="AQ13"/>
  <c r="AU12"/>
  <c r="AS12"/>
  <c r="AR12"/>
  <c r="AQ12"/>
  <c r="AU9"/>
  <c r="AS9"/>
  <c r="AR9"/>
  <c r="AQ9"/>
  <c r="BB7"/>
  <c r="AZ7"/>
  <c r="AU7"/>
  <c r="AS7"/>
  <c r="AR7"/>
  <c r="AQ7"/>
  <c r="BB6"/>
  <c r="AZ6"/>
  <c r="AU6"/>
  <c r="AS6"/>
  <c r="AR6"/>
  <c r="AQ6"/>
  <c r="BB32" i="11"/>
  <c r="AZ32"/>
  <c r="AU32"/>
  <c r="AS32"/>
  <c r="AR32"/>
  <c r="AQ32"/>
  <c r="BA31"/>
  <c r="AY31"/>
  <c r="AX31"/>
  <c r="AW31"/>
  <c r="AU30"/>
  <c r="AS30"/>
  <c r="AR30"/>
  <c r="AQ30"/>
  <c r="AU29"/>
  <c r="AS29"/>
  <c r="AR29"/>
  <c r="AQ29"/>
  <c r="AU28"/>
  <c r="AS28"/>
  <c r="AR28"/>
  <c r="AQ28"/>
  <c r="AU27"/>
  <c r="AS27"/>
  <c r="AR27"/>
  <c r="AQ27"/>
  <c r="AU26"/>
  <c r="AS26"/>
  <c r="AR26"/>
  <c r="AQ26"/>
  <c r="AU25"/>
  <c r="AS25"/>
  <c r="AR25"/>
  <c r="AQ25"/>
  <c r="AU24"/>
  <c r="AS24"/>
  <c r="AR24"/>
  <c r="AQ24"/>
  <c r="AU23"/>
  <c r="AS23"/>
  <c r="AR23"/>
  <c r="AQ23"/>
  <c r="BB20"/>
  <c r="AZ20"/>
  <c r="AU20"/>
  <c r="AS20"/>
  <c r="AR20"/>
  <c r="AQ20"/>
  <c r="AU22"/>
  <c r="AS22"/>
  <c r="AR22"/>
  <c r="AQ22"/>
  <c r="BB19"/>
  <c r="AZ19"/>
  <c r="AU19"/>
  <c r="AS19"/>
  <c r="AR19"/>
  <c r="AQ19"/>
  <c r="BB18"/>
  <c r="AZ18"/>
  <c r="AU18"/>
  <c r="AS18"/>
  <c r="AR18"/>
  <c r="AQ18"/>
  <c r="BB17"/>
  <c r="AZ17"/>
  <c r="AU17"/>
  <c r="AS17"/>
  <c r="AR17"/>
  <c r="AQ17"/>
  <c r="BA16"/>
  <c r="AY16"/>
  <c r="AX16"/>
  <c r="AW16"/>
  <c r="AU15"/>
  <c r="AS15"/>
  <c r="AR15"/>
  <c r="AQ15"/>
  <c r="AU13"/>
  <c r="AS13"/>
  <c r="AR13"/>
  <c r="AQ13"/>
  <c r="AU14"/>
  <c r="AS14"/>
  <c r="AR14"/>
  <c r="AQ14"/>
  <c r="AU12"/>
  <c r="AS12"/>
  <c r="AR12"/>
  <c r="AQ12"/>
  <c r="AU8"/>
  <c r="AV8" s="1"/>
  <c r="AS8"/>
  <c r="AT8" s="1"/>
  <c r="AR8"/>
  <c r="AQ8"/>
  <c r="AU11"/>
  <c r="AS11"/>
  <c r="AR11"/>
  <c r="AQ11"/>
  <c r="AU9"/>
  <c r="AS9"/>
  <c r="AR9"/>
  <c r="AQ9"/>
  <c r="AU10"/>
  <c r="AV10" s="1"/>
  <c r="AS10"/>
  <c r="AT10" s="1"/>
  <c r="AR10"/>
  <c r="AQ10"/>
  <c r="AU7"/>
  <c r="AS7"/>
  <c r="AR7"/>
  <c r="AQ7"/>
  <c r="BB6"/>
  <c r="AZ6"/>
  <c r="AU6"/>
  <c r="AS6"/>
  <c r="AR6"/>
  <c r="AQ6"/>
  <c r="AW19" i="10"/>
  <c r="BB40"/>
  <c r="AZ40"/>
  <c r="BA39"/>
  <c r="BB21"/>
  <c r="BB20"/>
  <c r="AZ20"/>
  <c r="BA19"/>
  <c r="AY19"/>
  <c r="AX19"/>
  <c r="BB6"/>
  <c r="AZ6"/>
  <c r="AR7" i="8"/>
  <c r="AR13"/>
  <c r="AR8"/>
  <c r="AR11"/>
  <c r="AQ6"/>
  <c r="AQ13"/>
  <c r="AQ15"/>
  <c r="AQ8"/>
  <c r="BB28"/>
  <c r="AZ28"/>
  <c r="AU28"/>
  <c r="AS28"/>
  <c r="AR28"/>
  <c r="AQ28"/>
  <c r="BA27"/>
  <c r="AY27"/>
  <c r="AX27"/>
  <c r="AW27"/>
  <c r="AU26"/>
  <c r="AS26"/>
  <c r="AR26"/>
  <c r="AQ26"/>
  <c r="AU25"/>
  <c r="AS25"/>
  <c r="AR25"/>
  <c r="AQ25"/>
  <c r="AU24"/>
  <c r="AS24"/>
  <c r="AR24"/>
  <c r="AQ24"/>
  <c r="AU21"/>
  <c r="AS21"/>
  <c r="AT21" s="1"/>
  <c r="AR21"/>
  <c r="AQ21"/>
  <c r="AU23"/>
  <c r="AS23"/>
  <c r="AR23"/>
  <c r="AQ23"/>
  <c r="AU22"/>
  <c r="AS22"/>
  <c r="AR22"/>
  <c r="AQ22"/>
  <c r="AU18"/>
  <c r="AS18"/>
  <c r="AR18"/>
  <c r="AQ18"/>
  <c r="AU19"/>
  <c r="AS19"/>
  <c r="AR19"/>
  <c r="AQ19"/>
  <c r="AU20"/>
  <c r="AS20"/>
  <c r="AR20"/>
  <c r="AQ20"/>
  <c r="BB17"/>
  <c r="AZ17"/>
  <c r="AU17"/>
  <c r="AS17"/>
  <c r="AR17"/>
  <c r="AQ17"/>
  <c r="BA16"/>
  <c r="AY16"/>
  <c r="AU8"/>
  <c r="AS8"/>
  <c r="AU15"/>
  <c r="AS15"/>
  <c r="AR15"/>
  <c r="AU14"/>
  <c r="AS14"/>
  <c r="AR14"/>
  <c r="AQ14"/>
  <c r="AU13"/>
  <c r="AS13"/>
  <c r="AU10"/>
  <c r="AS10"/>
  <c r="AR10"/>
  <c r="AQ10"/>
  <c r="AU7"/>
  <c r="AV7" s="1"/>
  <c r="AS7"/>
  <c r="AU12"/>
  <c r="AS12"/>
  <c r="AR12"/>
  <c r="AQ12"/>
  <c r="AU6"/>
  <c r="AS6"/>
  <c r="AR6"/>
  <c r="AU9"/>
  <c r="AS9"/>
  <c r="AR9"/>
  <c r="AQ9"/>
  <c r="AU11"/>
  <c r="AS11"/>
  <c r="AW21" i="7"/>
  <c r="BB22"/>
  <c r="AZ22"/>
  <c r="AU22"/>
  <c r="AS22"/>
  <c r="AR22"/>
  <c r="AQ22"/>
  <c r="BA21"/>
  <c r="AY21"/>
  <c r="AX21"/>
  <c r="AU20"/>
  <c r="AS20"/>
  <c r="AR20"/>
  <c r="AQ20"/>
  <c r="AU19"/>
  <c r="AS19"/>
  <c r="AR19"/>
  <c r="AQ19"/>
  <c r="AU18"/>
  <c r="AS18"/>
  <c r="AR18"/>
  <c r="AQ18"/>
  <c r="AU16"/>
  <c r="AS16"/>
  <c r="AR16"/>
  <c r="AU17"/>
  <c r="AS17"/>
  <c r="AR17"/>
  <c r="AQ17"/>
  <c r="AU15"/>
  <c r="AS15"/>
  <c r="AR15"/>
  <c r="AQ15"/>
  <c r="AU14"/>
  <c r="AS14"/>
  <c r="AR14"/>
  <c r="AQ14"/>
  <c r="BB12"/>
  <c r="AZ12"/>
  <c r="AU12"/>
  <c r="AS12"/>
  <c r="AR12"/>
  <c r="AQ12"/>
  <c r="BB11"/>
  <c r="AU11"/>
  <c r="AS11"/>
  <c r="AR11"/>
  <c r="BB10"/>
  <c r="AZ10"/>
  <c r="AU10"/>
  <c r="AS10"/>
  <c r="AR10"/>
  <c r="AQ10"/>
  <c r="BA9"/>
  <c r="AY9"/>
  <c r="AX9"/>
  <c r="AW9"/>
  <c r="AU8"/>
  <c r="AS8"/>
  <c r="AR8"/>
  <c r="AQ8"/>
  <c r="AU6"/>
  <c r="AS6"/>
  <c r="AR6"/>
  <c r="AQ6"/>
  <c r="AU7"/>
  <c r="AS7"/>
  <c r="AR7"/>
  <c r="AQ7"/>
  <c r="AZ55" i="6"/>
  <c r="BB47"/>
  <c r="BB50"/>
  <c r="BB15"/>
  <c r="AR20"/>
  <c r="AR25"/>
  <c r="AR26"/>
  <c r="AR28"/>
  <c r="AR29"/>
  <c r="AR30"/>
  <c r="AR32"/>
  <c r="AR22"/>
  <c r="BB74"/>
  <c r="AZ74"/>
  <c r="AU74"/>
  <c r="AS74"/>
  <c r="AR74"/>
  <c r="AQ74"/>
  <c r="BA73"/>
  <c r="BB55"/>
  <c r="AU55"/>
  <c r="AS55"/>
  <c r="AR55"/>
  <c r="BB52"/>
  <c r="AZ52"/>
  <c r="AU52"/>
  <c r="AS52"/>
  <c r="AR52"/>
  <c r="AQ52"/>
  <c r="BB56"/>
  <c r="AZ56"/>
  <c r="BB54"/>
  <c r="AZ54"/>
  <c r="AU54"/>
  <c r="AS54"/>
  <c r="AR54"/>
  <c r="AQ54"/>
  <c r="BB53"/>
  <c r="AZ53"/>
  <c r="AU53"/>
  <c r="AS53"/>
  <c r="AR53"/>
  <c r="AQ53"/>
  <c r="AZ50"/>
  <c r="AU50"/>
  <c r="AS50"/>
  <c r="AQ50"/>
  <c r="BB51"/>
  <c r="AZ51"/>
  <c r="AU51"/>
  <c r="AS51"/>
  <c r="AR51"/>
  <c r="AQ51"/>
  <c r="BB49"/>
  <c r="AZ49"/>
  <c r="AU49"/>
  <c r="AS49"/>
  <c r="AR49"/>
  <c r="AQ49"/>
  <c r="BB48"/>
  <c r="AZ48"/>
  <c r="AU48"/>
  <c r="AS48"/>
  <c r="AR48"/>
  <c r="AQ48"/>
  <c r="AZ47"/>
  <c r="AU47"/>
  <c r="AS47"/>
  <c r="AQ47"/>
  <c r="BB46"/>
  <c r="AZ46"/>
  <c r="AU46"/>
  <c r="AS46"/>
  <c r="AR46"/>
  <c r="AQ46"/>
  <c r="AU45"/>
  <c r="AS45"/>
  <c r="AR45"/>
  <c r="AQ45"/>
  <c r="BA44"/>
  <c r="AY44"/>
  <c r="AX44"/>
  <c r="AW44"/>
  <c r="AU43"/>
  <c r="AS43"/>
  <c r="AR43"/>
  <c r="AQ43"/>
  <c r="AU42"/>
  <c r="AU44" s="1"/>
  <c r="AS42"/>
  <c r="AS44" s="1"/>
  <c r="AR42"/>
  <c r="AR44" s="1"/>
  <c r="AQ42"/>
  <c r="AQ44" s="1"/>
  <c r="BB34"/>
  <c r="AZ34"/>
  <c r="AU34"/>
  <c r="AS34"/>
  <c r="AR34"/>
  <c r="AQ34"/>
  <c r="BA33"/>
  <c r="AY33"/>
  <c r="AU16"/>
  <c r="AS16"/>
  <c r="AR16"/>
  <c r="AQ16"/>
  <c r="AU32"/>
  <c r="AS32"/>
  <c r="AQ32"/>
  <c r="AU31"/>
  <c r="AS31"/>
  <c r="AR31"/>
  <c r="AQ31"/>
  <c r="AU30"/>
  <c r="AS30"/>
  <c r="AQ30"/>
  <c r="AU29"/>
  <c r="AS29"/>
  <c r="AQ29"/>
  <c r="AU21"/>
  <c r="AS21"/>
  <c r="AR21"/>
  <c r="AQ21"/>
  <c r="AU28"/>
  <c r="AS28"/>
  <c r="AQ28"/>
  <c r="AU27"/>
  <c r="AS27"/>
  <c r="AR27"/>
  <c r="AQ27"/>
  <c r="AU26"/>
  <c r="AS26"/>
  <c r="AQ26"/>
  <c r="AU17"/>
  <c r="AS17"/>
  <c r="AR17"/>
  <c r="AQ17"/>
  <c r="AU25"/>
  <c r="AS25"/>
  <c r="AQ25"/>
  <c r="AU19"/>
  <c r="AV19" s="1"/>
  <c r="AS19"/>
  <c r="AR19"/>
  <c r="AQ19"/>
  <c r="AU20"/>
  <c r="AS20"/>
  <c r="AQ20"/>
  <c r="AU24"/>
  <c r="AS24"/>
  <c r="AR24"/>
  <c r="AQ24"/>
  <c r="AU15"/>
  <c r="AS15"/>
  <c r="AT15" s="1"/>
  <c r="AQ15"/>
  <c r="AU18"/>
  <c r="AS18"/>
  <c r="AR18"/>
  <c r="AQ18"/>
  <c r="AU23"/>
  <c r="AS23"/>
  <c r="AR23"/>
  <c r="AQ23"/>
  <c r="BB14"/>
  <c r="AZ14"/>
  <c r="AU14"/>
  <c r="AS14"/>
  <c r="AR14"/>
  <c r="AQ14"/>
  <c r="BB13"/>
  <c r="AZ13"/>
  <c r="AU13"/>
  <c r="AS13"/>
  <c r="AR13"/>
  <c r="AQ13"/>
  <c r="BB12"/>
  <c r="AZ12"/>
  <c r="AU12"/>
  <c r="AS12"/>
  <c r="AR12"/>
  <c r="AQ12"/>
  <c r="AU22"/>
  <c r="AS22"/>
  <c r="AU11"/>
  <c r="AS11"/>
  <c r="AR11"/>
  <c r="AQ11"/>
  <c r="BA10"/>
  <c r="AY10"/>
  <c r="AX10"/>
  <c r="AW10"/>
  <c r="AU9"/>
  <c r="AS9"/>
  <c r="AR9"/>
  <c r="AQ9"/>
  <c r="AU8"/>
  <c r="AS8"/>
  <c r="AR8"/>
  <c r="AQ8"/>
  <c r="AU7"/>
  <c r="AS7"/>
  <c r="AR7"/>
  <c r="AQ7"/>
  <c r="AU6"/>
  <c r="AS6"/>
  <c r="AR6"/>
  <c r="AQ6"/>
  <c r="BB8" i="5"/>
  <c r="AZ8"/>
  <c r="AR45"/>
  <c r="AR49"/>
  <c r="AZ35"/>
  <c r="AZ42"/>
  <c r="AZ45"/>
  <c r="AZ53"/>
  <c r="AZ49"/>
  <c r="AZ50"/>
  <c r="AQ21"/>
  <c r="AQ24"/>
  <c r="AQ25"/>
  <c r="AQ26"/>
  <c r="AQ27"/>
  <c r="AW28"/>
  <c r="BB55"/>
  <c r="AZ55"/>
  <c r="AU55"/>
  <c r="AS55"/>
  <c r="AR55"/>
  <c r="AQ55"/>
  <c r="BA54"/>
  <c r="AY54"/>
  <c r="BB47"/>
  <c r="AZ47"/>
  <c r="AU47"/>
  <c r="AS47"/>
  <c r="AR47"/>
  <c r="AQ47"/>
  <c r="BB50"/>
  <c r="AU50"/>
  <c r="AS50"/>
  <c r="AR50"/>
  <c r="BB49"/>
  <c r="AU49"/>
  <c r="AS49"/>
  <c r="BB48"/>
  <c r="AZ48"/>
  <c r="AU48"/>
  <c r="AS48"/>
  <c r="AR48"/>
  <c r="AQ48"/>
  <c r="BB53"/>
  <c r="AU53"/>
  <c r="AS53"/>
  <c r="AR53"/>
  <c r="BB45"/>
  <c r="AU45"/>
  <c r="AS45"/>
  <c r="BB43"/>
  <c r="AZ43"/>
  <c r="AU43"/>
  <c r="AS43"/>
  <c r="AR43"/>
  <c r="AQ43"/>
  <c r="BB40"/>
  <c r="AZ40"/>
  <c r="AU40"/>
  <c r="AS40"/>
  <c r="AR40"/>
  <c r="AQ40"/>
  <c r="BB42"/>
  <c r="AU42"/>
  <c r="AS42"/>
  <c r="AR42"/>
  <c r="BB44"/>
  <c r="AZ44"/>
  <c r="AU44"/>
  <c r="AS44"/>
  <c r="AR44"/>
  <c r="AQ44"/>
  <c r="BB46"/>
  <c r="AZ46"/>
  <c r="AU46"/>
  <c r="AS46"/>
  <c r="AR46"/>
  <c r="AQ46"/>
  <c r="BB33"/>
  <c r="AZ33"/>
  <c r="AU33"/>
  <c r="AS33"/>
  <c r="AR33"/>
  <c r="AQ33"/>
  <c r="BB35"/>
  <c r="AU35"/>
  <c r="AS35"/>
  <c r="AR35"/>
  <c r="BB37"/>
  <c r="AZ37"/>
  <c r="AU37"/>
  <c r="AS37"/>
  <c r="AR37"/>
  <c r="AQ37"/>
  <c r="BB41"/>
  <c r="AZ41"/>
  <c r="AU41"/>
  <c r="AS41"/>
  <c r="AR41"/>
  <c r="AQ41"/>
  <c r="BB39"/>
  <c r="AZ39"/>
  <c r="AU39"/>
  <c r="AS39"/>
  <c r="AR39"/>
  <c r="AQ39"/>
  <c r="BB38"/>
  <c r="AZ38"/>
  <c r="AU38"/>
  <c r="AS38"/>
  <c r="AR38"/>
  <c r="AQ38"/>
  <c r="BB34"/>
  <c r="AZ34"/>
  <c r="AU34"/>
  <c r="AS34"/>
  <c r="AR34"/>
  <c r="AQ34"/>
  <c r="BB36"/>
  <c r="AZ36"/>
  <c r="AU36"/>
  <c r="AS36"/>
  <c r="AR36"/>
  <c r="AQ36"/>
  <c r="BB32"/>
  <c r="AZ32"/>
  <c r="AU32"/>
  <c r="AS32"/>
  <c r="AR32"/>
  <c r="AQ32"/>
  <c r="BB31"/>
  <c r="AZ31"/>
  <c r="AU31"/>
  <c r="AS31"/>
  <c r="AR31"/>
  <c r="AQ31"/>
  <c r="AU30"/>
  <c r="AS30"/>
  <c r="BB29"/>
  <c r="AZ29"/>
  <c r="AU29"/>
  <c r="AS29"/>
  <c r="AR29"/>
  <c r="AQ29"/>
  <c r="BA28"/>
  <c r="AY28"/>
  <c r="AX28"/>
  <c r="AU22"/>
  <c r="AS22"/>
  <c r="AR22"/>
  <c r="AQ22"/>
  <c r="AU27"/>
  <c r="AS27"/>
  <c r="AR27"/>
  <c r="AU26"/>
  <c r="AS26"/>
  <c r="AR26"/>
  <c r="AU25"/>
  <c r="AS25"/>
  <c r="AR25"/>
  <c r="AU24"/>
  <c r="AS24"/>
  <c r="AR24"/>
  <c r="AU21"/>
  <c r="AS21"/>
  <c r="AR21"/>
  <c r="AU23"/>
  <c r="AS23"/>
  <c r="AR23"/>
  <c r="AQ23"/>
  <c r="AU8"/>
  <c r="AS8"/>
  <c r="AR8"/>
  <c r="AQ8"/>
  <c r="BB9"/>
  <c r="AU9"/>
  <c r="AS9"/>
  <c r="AR9"/>
  <c r="AQ9"/>
  <c r="BB7"/>
  <c r="AZ7"/>
  <c r="AU7"/>
  <c r="AS7"/>
  <c r="AR7"/>
  <c r="AQ7"/>
  <c r="BB6"/>
  <c r="AZ6"/>
  <c r="AU6"/>
  <c r="AS6"/>
  <c r="AR6"/>
  <c r="AQ6"/>
  <c r="AQ34" i="4"/>
  <c r="AQ37"/>
  <c r="AQ32"/>
  <c r="AQ35"/>
  <c r="AZ24"/>
  <c r="AQ9"/>
  <c r="AQ12"/>
  <c r="AQ17"/>
  <c r="AQ19"/>
  <c r="AX42"/>
  <c r="AR8"/>
  <c r="AR9"/>
  <c r="AR17"/>
  <c r="AR19"/>
  <c r="BB6"/>
  <c r="BB43"/>
  <c r="AZ43"/>
  <c r="AU43"/>
  <c r="AS43"/>
  <c r="AR43"/>
  <c r="AQ43"/>
  <c r="AY42"/>
  <c r="AU41"/>
  <c r="AS41"/>
  <c r="AR41"/>
  <c r="AQ41"/>
  <c r="AU35"/>
  <c r="AS35"/>
  <c r="AR35"/>
  <c r="AU27"/>
  <c r="AS27"/>
  <c r="AR27"/>
  <c r="AQ27"/>
  <c r="AU32"/>
  <c r="AV32" s="1"/>
  <c r="AS32"/>
  <c r="AT32" s="1"/>
  <c r="AR32"/>
  <c r="AU38"/>
  <c r="AS38"/>
  <c r="AR38"/>
  <c r="AQ38"/>
  <c r="AU40"/>
  <c r="AS40"/>
  <c r="AR40"/>
  <c r="AU39"/>
  <c r="AS39"/>
  <c r="AR39"/>
  <c r="AQ39"/>
  <c r="AU31"/>
  <c r="AS31"/>
  <c r="AR31"/>
  <c r="AU28"/>
  <c r="AS28"/>
  <c r="AR28"/>
  <c r="AQ28"/>
  <c r="AU37"/>
  <c r="AV37" s="1"/>
  <c r="AS37"/>
  <c r="AT37" s="1"/>
  <c r="AR37"/>
  <c r="AU29"/>
  <c r="AS29"/>
  <c r="AT29" s="1"/>
  <c r="AR29"/>
  <c r="AQ29"/>
  <c r="AU34"/>
  <c r="AS34"/>
  <c r="AT34" s="1"/>
  <c r="AR34"/>
  <c r="AU30"/>
  <c r="AS30"/>
  <c r="AR30"/>
  <c r="AQ30"/>
  <c r="AU25"/>
  <c r="AS25"/>
  <c r="AR25"/>
  <c r="AU33"/>
  <c r="AV33" s="1"/>
  <c r="AS33"/>
  <c r="AR33"/>
  <c r="AQ33"/>
  <c r="AU24"/>
  <c r="AS24"/>
  <c r="BB22"/>
  <c r="AZ22"/>
  <c r="AU22"/>
  <c r="AS22"/>
  <c r="AR22"/>
  <c r="AQ22"/>
  <c r="BA21"/>
  <c r="AY21"/>
  <c r="AU20"/>
  <c r="AS20"/>
  <c r="AR20"/>
  <c r="AQ20"/>
  <c r="AU19"/>
  <c r="AS19"/>
  <c r="AU18"/>
  <c r="AS18"/>
  <c r="AR18"/>
  <c r="AQ18"/>
  <c r="AU17"/>
  <c r="AS17"/>
  <c r="AU14"/>
  <c r="AS14"/>
  <c r="AR14"/>
  <c r="AQ14"/>
  <c r="AU12"/>
  <c r="AS12"/>
  <c r="AT12" s="1"/>
  <c r="AU16"/>
  <c r="AS16"/>
  <c r="AR16"/>
  <c r="AQ16"/>
  <c r="AU9"/>
  <c r="AV9" s="1"/>
  <c r="AS9"/>
  <c r="AT9" s="1"/>
  <c r="AU10"/>
  <c r="AS10"/>
  <c r="AT10" s="1"/>
  <c r="AR10"/>
  <c r="AQ10"/>
  <c r="AU13"/>
  <c r="AS13"/>
  <c r="AQ13"/>
  <c r="AU15"/>
  <c r="AS15"/>
  <c r="AR15"/>
  <c r="AQ15"/>
  <c r="BB8"/>
  <c r="AU8"/>
  <c r="AS8"/>
  <c r="BB7"/>
  <c r="AZ7"/>
  <c r="AU7"/>
  <c r="AS7"/>
  <c r="AR7"/>
  <c r="AQ7"/>
  <c r="AU6"/>
  <c r="AS6"/>
  <c r="AV9" i="16" l="1"/>
  <c r="AZ16" i="15"/>
  <c r="AV9"/>
  <c r="AV22"/>
  <c r="AT9"/>
  <c r="AT22"/>
  <c r="AV21" i="14"/>
  <c r="AT23"/>
  <c r="AT21"/>
  <c r="AT9" i="13"/>
  <c r="AT14" i="6"/>
  <c r="AT19"/>
  <c r="AT7" i="5"/>
  <c r="AT33" i="4"/>
  <c r="AV25"/>
  <c r="AV30"/>
  <c r="BH24"/>
  <c r="AV10"/>
  <c r="AT30"/>
  <c r="AV34"/>
  <c r="AV29"/>
  <c r="AS32" i="14"/>
  <c r="AU10" i="6"/>
  <c r="AU14" i="20"/>
  <c r="AS13" i="18"/>
  <c r="AS14" i="20"/>
  <c r="AT53" i="6"/>
  <c r="AT50"/>
  <c r="AV52"/>
  <c r="BD30" i="1"/>
  <c r="AS25" i="22"/>
  <c r="AQ14" i="20"/>
  <c r="AQ23" i="18"/>
  <c r="AR23"/>
  <c r="AR13"/>
  <c r="AQ23" i="16"/>
  <c r="AR32" i="15"/>
  <c r="AT7"/>
  <c r="AR32" i="14"/>
  <c r="AQ18"/>
  <c r="AR18"/>
  <c r="AS31" i="11"/>
  <c r="AU21" i="7"/>
  <c r="AS9"/>
  <c r="AU9"/>
  <c r="AQ13" i="18"/>
  <c r="AS23"/>
  <c r="AV49" i="16"/>
  <c r="AV7" i="15"/>
  <c r="AU32"/>
  <c r="AV7" i="11"/>
  <c r="AS16" i="8"/>
  <c r="AS21" i="7"/>
  <c r="AQ10" i="6"/>
  <c r="AT8" i="5"/>
  <c r="AV32"/>
  <c r="AV34"/>
  <c r="AV8"/>
  <c r="AU13" i="18"/>
  <c r="AT27" i="16"/>
  <c r="AT6"/>
  <c r="AR29" i="13"/>
  <c r="AS27" i="8"/>
  <c r="AR28" i="5"/>
  <c r="AV7"/>
  <c r="AV39"/>
  <c r="AV37"/>
  <c r="AV29"/>
  <c r="AR10" i="6"/>
  <c r="AT47"/>
  <c r="AS10"/>
  <c r="AS33"/>
  <c r="AT52"/>
  <c r="AV55"/>
  <c r="AV8" i="15"/>
  <c r="AT8"/>
  <c r="AQ32"/>
  <c r="AS23" i="16"/>
  <c r="AU23"/>
  <c r="AU16" i="15"/>
  <c r="AV6"/>
  <c r="AS16"/>
  <c r="AT6"/>
  <c r="AS18" i="13"/>
  <c r="AU18"/>
  <c r="AT18" i="11"/>
  <c r="AV17" i="8"/>
  <c r="AT17"/>
  <c r="AU16"/>
  <c r="AU73" i="6"/>
  <c r="AU33"/>
  <c r="AV33" i="5"/>
  <c r="AU54"/>
  <c r="AV35"/>
  <c r="AV41"/>
  <c r="AV31"/>
  <c r="AV36"/>
  <c r="AV38"/>
  <c r="AS54"/>
  <c r="AU28"/>
  <c r="AS28"/>
  <c r="AT9"/>
  <c r="AV7" i="4"/>
  <c r="AV8"/>
  <c r="AT7"/>
  <c r="AU21"/>
  <c r="BH56" i="1"/>
  <c r="AQ29" i="13"/>
  <c r="BH32" i="1"/>
  <c r="BC56"/>
  <c r="BF56" s="1"/>
  <c r="BF32"/>
  <c r="BC30"/>
  <c r="BF6"/>
  <c r="AR25" i="22"/>
  <c r="AQ25"/>
  <c r="AU25"/>
  <c r="AU23" i="18"/>
  <c r="AV25" i="16"/>
  <c r="AR48"/>
  <c r="AV27"/>
  <c r="AV26"/>
  <c r="AV6"/>
  <c r="AR8"/>
  <c r="AV8" s="1"/>
  <c r="AR11"/>
  <c r="AR18"/>
  <c r="AX23"/>
  <c r="AR17"/>
  <c r="AR7"/>
  <c r="BB7"/>
  <c r="AT49"/>
  <c r="AT25"/>
  <c r="AQ26"/>
  <c r="AQ48" s="1"/>
  <c r="AZ26"/>
  <c r="AT24"/>
  <c r="AT8"/>
  <c r="AV24"/>
  <c r="AU48"/>
  <c r="AS48"/>
  <c r="AT7"/>
  <c r="AV17" i="15"/>
  <c r="AR16"/>
  <c r="AV33"/>
  <c r="AT33"/>
  <c r="AT17"/>
  <c r="AQ16"/>
  <c r="AS32"/>
  <c r="AV19" i="14"/>
  <c r="AV6"/>
  <c r="AV33"/>
  <c r="AT33"/>
  <c r="AQ32"/>
  <c r="AT19"/>
  <c r="AT6"/>
  <c r="AU18"/>
  <c r="AU32"/>
  <c r="AV9" i="13"/>
  <c r="AR18"/>
  <c r="AV7"/>
  <c r="AV6"/>
  <c r="AT19"/>
  <c r="AQ18"/>
  <c r="AT7"/>
  <c r="AV19"/>
  <c r="AT6"/>
  <c r="AR31" i="11"/>
  <c r="AV32"/>
  <c r="AV17"/>
  <c r="AR16"/>
  <c r="AV6"/>
  <c r="AQ31"/>
  <c r="AT32"/>
  <c r="AT17"/>
  <c r="AQ16"/>
  <c r="AT6"/>
  <c r="AU16"/>
  <c r="AU31"/>
  <c r="AS16"/>
  <c r="AZ21" i="10"/>
  <c r="AV28" i="8"/>
  <c r="AR16"/>
  <c r="AX16"/>
  <c r="AT28"/>
  <c r="AQ27"/>
  <c r="AQ7"/>
  <c r="AT7" s="1"/>
  <c r="AW16"/>
  <c r="AQ11"/>
  <c r="AU27"/>
  <c r="AR27"/>
  <c r="AR21" i="7"/>
  <c r="AV22"/>
  <c r="AR9"/>
  <c r="AT22"/>
  <c r="AQ16"/>
  <c r="AQ11"/>
  <c r="AT11" s="1"/>
  <c r="AZ11"/>
  <c r="AQ9"/>
  <c r="AV11"/>
  <c r="AV74" i="6"/>
  <c r="AT74"/>
  <c r="AT49"/>
  <c r="AT48"/>
  <c r="AT51"/>
  <c r="AT54"/>
  <c r="AQ55"/>
  <c r="AT55" s="1"/>
  <c r="AW73"/>
  <c r="AZ73" s="1"/>
  <c r="AT46"/>
  <c r="AV49"/>
  <c r="AV54"/>
  <c r="AX73"/>
  <c r="BB73" s="1"/>
  <c r="AR47"/>
  <c r="AV48"/>
  <c r="AV51"/>
  <c r="AR50"/>
  <c r="AV50" s="1"/>
  <c r="AV53"/>
  <c r="AV14"/>
  <c r="AV12"/>
  <c r="AV13"/>
  <c r="AR15"/>
  <c r="AR33" s="1"/>
  <c r="AX33"/>
  <c r="AT34"/>
  <c r="AT12"/>
  <c r="AT13"/>
  <c r="AW33"/>
  <c r="AZ33" s="1"/>
  <c r="AQ22"/>
  <c r="AQ33" s="1"/>
  <c r="AV34"/>
  <c r="AV46"/>
  <c r="AS73"/>
  <c r="AV55" i="5"/>
  <c r="AV44"/>
  <c r="AV43"/>
  <c r="AV48"/>
  <c r="AX54"/>
  <c r="BB54" s="1"/>
  <c r="AV46"/>
  <c r="AV40"/>
  <c r="AV47"/>
  <c r="AV42"/>
  <c r="AV45"/>
  <c r="AV53"/>
  <c r="AV49"/>
  <c r="AV50"/>
  <c r="BB30"/>
  <c r="AR30"/>
  <c r="AV30" s="1"/>
  <c r="AV9"/>
  <c r="AT55"/>
  <c r="AT31"/>
  <c r="AT36"/>
  <c r="AT38"/>
  <c r="AT41"/>
  <c r="AT43"/>
  <c r="AT48"/>
  <c r="AT46"/>
  <c r="AW54"/>
  <c r="AZ54" s="1"/>
  <c r="AQ45"/>
  <c r="AT45" s="1"/>
  <c r="AQ49"/>
  <c r="AT49" s="1"/>
  <c r="AT32"/>
  <c r="AT34"/>
  <c r="AT39"/>
  <c r="AT37"/>
  <c r="AQ35"/>
  <c r="AT35" s="1"/>
  <c r="AT33"/>
  <c r="AT44"/>
  <c r="AQ42"/>
  <c r="AT42" s="1"/>
  <c r="AT40"/>
  <c r="AQ53"/>
  <c r="AT53" s="1"/>
  <c r="AQ50"/>
  <c r="AT50" s="1"/>
  <c r="AT47"/>
  <c r="AQ30"/>
  <c r="AZ30"/>
  <c r="AT29"/>
  <c r="AQ28"/>
  <c r="AT6"/>
  <c r="AV6"/>
  <c r="AT43" i="4"/>
  <c r="AQ25"/>
  <c r="AT25" s="1"/>
  <c r="AQ31"/>
  <c r="AQ40"/>
  <c r="AW42"/>
  <c r="AQ24"/>
  <c r="AT24" s="1"/>
  <c r="AT22"/>
  <c r="AW21"/>
  <c r="AZ21" s="1"/>
  <c r="AQ8"/>
  <c r="AT8" s="1"/>
  <c r="AQ6"/>
  <c r="AT6" s="1"/>
  <c r="AZ6"/>
  <c r="AV43"/>
  <c r="AR24"/>
  <c r="AR42" s="1"/>
  <c r="BB24"/>
  <c r="AV22"/>
  <c r="AR13"/>
  <c r="AR12"/>
  <c r="AV12" s="1"/>
  <c r="AR6"/>
  <c r="AX21"/>
  <c r="BB21" s="1"/>
  <c r="AU42"/>
  <c r="AS21"/>
  <c r="AS42"/>
  <c r="AR6" i="1"/>
  <c r="AR7"/>
  <c r="AR8"/>
  <c r="AR31"/>
  <c r="AV15" i="6" l="1"/>
  <c r="AR54" i="5"/>
  <c r="AV54" s="1"/>
  <c r="AQ54"/>
  <c r="AT54" s="1"/>
  <c r="AV24" i="4"/>
  <c r="AT30" i="5"/>
  <c r="AR73" i="6"/>
  <c r="AV73" s="1"/>
  <c r="AQ73"/>
  <c r="AT73" s="1"/>
  <c r="AV47"/>
  <c r="AR23" i="16"/>
  <c r="AV7"/>
  <c r="AT26"/>
  <c r="AQ16" i="8"/>
  <c r="AQ21" i="7"/>
  <c r="AQ42" i="4"/>
  <c r="AQ21"/>
  <c r="AR21"/>
  <c r="AV6"/>
  <c r="BB57" i="1"/>
  <c r="AZ57"/>
  <c r="AU57"/>
  <c r="AS57"/>
  <c r="AR57"/>
  <c r="AQ57"/>
  <c r="BA56"/>
  <c r="AY56"/>
  <c r="AX56"/>
  <c r="AW56"/>
  <c r="BB53"/>
  <c r="AZ53"/>
  <c r="BB54"/>
  <c r="AZ54"/>
  <c r="BB55"/>
  <c r="AZ55"/>
  <c r="BB47"/>
  <c r="AZ47"/>
  <c r="BB40"/>
  <c r="AZ40"/>
  <c r="BB48"/>
  <c r="AZ48"/>
  <c r="AZ49"/>
  <c r="BB35"/>
  <c r="AZ35"/>
  <c r="AU35"/>
  <c r="AS35"/>
  <c r="AR35"/>
  <c r="AQ35"/>
  <c r="BB39"/>
  <c r="AZ39"/>
  <c r="AU39"/>
  <c r="AS39"/>
  <c r="AR39"/>
  <c r="AQ39"/>
  <c r="BB46"/>
  <c r="AZ46"/>
  <c r="BB45"/>
  <c r="AZ45"/>
  <c r="BB44"/>
  <c r="AZ44"/>
  <c r="BB42"/>
  <c r="AZ42"/>
  <c r="BB38"/>
  <c r="AZ38"/>
  <c r="AU38"/>
  <c r="AS38"/>
  <c r="AR38"/>
  <c r="AQ38"/>
  <c r="BB33"/>
  <c r="AZ33"/>
  <c r="AU33"/>
  <c r="AS33"/>
  <c r="AR33"/>
  <c r="AQ33"/>
  <c r="BB36"/>
  <c r="AZ36"/>
  <c r="AU36"/>
  <c r="AS36"/>
  <c r="AR36"/>
  <c r="AQ36"/>
  <c r="BB43"/>
  <c r="AZ43"/>
  <c r="BB37"/>
  <c r="AZ37"/>
  <c r="AU37"/>
  <c r="AS37"/>
  <c r="AR37"/>
  <c r="AQ37"/>
  <c r="BB41"/>
  <c r="AZ41"/>
  <c r="BB34"/>
  <c r="AZ34"/>
  <c r="AU34"/>
  <c r="AS34"/>
  <c r="AR34"/>
  <c r="AQ34"/>
  <c r="BB32"/>
  <c r="AZ32"/>
  <c r="AU32"/>
  <c r="AS32"/>
  <c r="AR32"/>
  <c r="AQ32"/>
  <c r="BB31"/>
  <c r="AZ31"/>
  <c r="AU31"/>
  <c r="AV31" s="1"/>
  <c r="AS31"/>
  <c r="AQ31"/>
  <c r="BA30"/>
  <c r="AY30"/>
  <c r="AX30"/>
  <c r="AW30"/>
  <c r="AU8"/>
  <c r="AV8" s="1"/>
  <c r="AS8"/>
  <c r="AQ8"/>
  <c r="BB7"/>
  <c r="AU7"/>
  <c r="AV7" s="1"/>
  <c r="AS7"/>
  <c r="AQ7"/>
  <c r="BB6"/>
  <c r="AZ6"/>
  <c r="AU6"/>
  <c r="AS6"/>
  <c r="AR30"/>
  <c r="AQ6"/>
  <c r="AN7" i="16"/>
  <c r="AN6"/>
  <c r="AN8"/>
  <c r="AT34" i="1" l="1"/>
  <c r="AT37"/>
  <c r="AT36"/>
  <c r="AT38"/>
  <c r="AT57"/>
  <c r="AV39"/>
  <c r="AV38"/>
  <c r="AT31"/>
  <c r="AT8"/>
  <c r="AU56"/>
  <c r="AT35"/>
  <c r="AT33"/>
  <c r="AS56"/>
  <c r="AT39"/>
  <c r="BB56"/>
  <c r="AS30"/>
  <c r="AT7"/>
  <c r="AU30"/>
  <c r="AV57"/>
  <c r="AV37"/>
  <c r="AR56"/>
  <c r="AV36"/>
  <c r="AV35"/>
  <c r="AV34"/>
  <c r="AV33"/>
  <c r="AQ56"/>
  <c r="AZ56"/>
  <c r="AT32"/>
  <c r="AQ30"/>
  <c r="AT6"/>
  <c r="AV6"/>
  <c r="AV32"/>
  <c r="AE24" i="10"/>
  <c r="AF24"/>
  <c r="AE30"/>
  <c r="AF30"/>
  <c r="AE26"/>
  <c r="AF26"/>
  <c r="AE31"/>
  <c r="AF31"/>
  <c r="AE36"/>
  <c r="AF36"/>
  <c r="AI6" i="6"/>
  <c r="AG6"/>
  <c r="AF6"/>
  <c r="AE6"/>
  <c r="AV56" i="1" l="1"/>
  <c r="AT56"/>
  <c r="AP26" i="22"/>
  <c r="AN26"/>
  <c r="AP16"/>
  <c r="AN16"/>
  <c r="AI26"/>
  <c r="AG26"/>
  <c r="AF26"/>
  <c r="AE26"/>
  <c r="AO25"/>
  <c r="AM25"/>
  <c r="AL25"/>
  <c r="AK25"/>
  <c r="AI24"/>
  <c r="AG24"/>
  <c r="AF24"/>
  <c r="AE24"/>
  <c r="AI23"/>
  <c r="AG23"/>
  <c r="AF23"/>
  <c r="AE23"/>
  <c r="AI22"/>
  <c r="AG22"/>
  <c r="AF22"/>
  <c r="AE22"/>
  <c r="AI21"/>
  <c r="AG21"/>
  <c r="AF21"/>
  <c r="AE21"/>
  <c r="AI19"/>
  <c r="AG19"/>
  <c r="AF19"/>
  <c r="AE19"/>
  <c r="AI18"/>
  <c r="AG18"/>
  <c r="AF18"/>
  <c r="AE18"/>
  <c r="AI16"/>
  <c r="AG16"/>
  <c r="AF16"/>
  <c r="AE16"/>
  <c r="AI17"/>
  <c r="AG17"/>
  <c r="AF17"/>
  <c r="AE17"/>
  <c r="AI15"/>
  <c r="AI25" s="1"/>
  <c r="AG15"/>
  <c r="AF15"/>
  <c r="AF25" s="1"/>
  <c r="AE15"/>
  <c r="AE25" s="1"/>
  <c r="AI14"/>
  <c r="AG14"/>
  <c r="AF14"/>
  <c r="AE14"/>
  <c r="AO13"/>
  <c r="AL13"/>
  <c r="AK13"/>
  <c r="AI12"/>
  <c r="AG12"/>
  <c r="AF12"/>
  <c r="AE12"/>
  <c r="AI11"/>
  <c r="AG11"/>
  <c r="AF11"/>
  <c r="AE11"/>
  <c r="AI10"/>
  <c r="AG10"/>
  <c r="AF10"/>
  <c r="AE10"/>
  <c r="AI9"/>
  <c r="AG9"/>
  <c r="AF9"/>
  <c r="AE9"/>
  <c r="AI8"/>
  <c r="AG8"/>
  <c r="AF8"/>
  <c r="AE8"/>
  <c r="AI6"/>
  <c r="AG6"/>
  <c r="AF6"/>
  <c r="AE6"/>
  <c r="AI7"/>
  <c r="AI13" s="1"/>
  <c r="AG7"/>
  <c r="AG13" s="1"/>
  <c r="AF7"/>
  <c r="AF13" s="1"/>
  <c r="AE7"/>
  <c r="AE13" s="1"/>
  <c r="AI9" i="21"/>
  <c r="AG9"/>
  <c r="AF9"/>
  <c r="AE9"/>
  <c r="AP8"/>
  <c r="AO8"/>
  <c r="AN8"/>
  <c r="AM8"/>
  <c r="AL8"/>
  <c r="AK8"/>
  <c r="AI7"/>
  <c r="AG7"/>
  <c r="AF7"/>
  <c r="AE7"/>
  <c r="AI6"/>
  <c r="AG6"/>
  <c r="AG8" s="1"/>
  <c r="AF6"/>
  <c r="AE6"/>
  <c r="AE8" s="1"/>
  <c r="AI15" i="20"/>
  <c r="AG15"/>
  <c r="AF15"/>
  <c r="AE15"/>
  <c r="AO14"/>
  <c r="AM14"/>
  <c r="AL14"/>
  <c r="AK14"/>
  <c r="AI13"/>
  <c r="AG13"/>
  <c r="AF13"/>
  <c r="AE13"/>
  <c r="AI12"/>
  <c r="AG12"/>
  <c r="AF12"/>
  <c r="AE12"/>
  <c r="AI11"/>
  <c r="AG11"/>
  <c r="AF11"/>
  <c r="AE11"/>
  <c r="AI10"/>
  <c r="AG10"/>
  <c r="AF10"/>
  <c r="AE10"/>
  <c r="AI9"/>
  <c r="AG9"/>
  <c r="AF9"/>
  <c r="AF14" s="1"/>
  <c r="AE9"/>
  <c r="AE14" s="1"/>
  <c r="AP24" i="18"/>
  <c r="AN24"/>
  <c r="AI24"/>
  <c r="AG24"/>
  <c r="AF24"/>
  <c r="AE24"/>
  <c r="AO23"/>
  <c r="AM23"/>
  <c r="AL23"/>
  <c r="AK23"/>
  <c r="AI22"/>
  <c r="AG22"/>
  <c r="AF22"/>
  <c r="AE22"/>
  <c r="AI21"/>
  <c r="AG21"/>
  <c r="AF21"/>
  <c r="AE21"/>
  <c r="AI20"/>
  <c r="AG20"/>
  <c r="AF20"/>
  <c r="AE20"/>
  <c r="AI19"/>
  <c r="AG19"/>
  <c r="AF19"/>
  <c r="AE19"/>
  <c r="AI16"/>
  <c r="AG16"/>
  <c r="AF16"/>
  <c r="AE16"/>
  <c r="AI18"/>
  <c r="AG18"/>
  <c r="AF18"/>
  <c r="AE18"/>
  <c r="AI17"/>
  <c r="AG17"/>
  <c r="AF17"/>
  <c r="AE17"/>
  <c r="AI15"/>
  <c r="AG15"/>
  <c r="AF15"/>
  <c r="AE15"/>
  <c r="AP14"/>
  <c r="AN14"/>
  <c r="AI14"/>
  <c r="AG14"/>
  <c r="AF14"/>
  <c r="AE14"/>
  <c r="AO13"/>
  <c r="AM13"/>
  <c r="AL13"/>
  <c r="AK13"/>
  <c r="AI12"/>
  <c r="AG12"/>
  <c r="AF12"/>
  <c r="AE12"/>
  <c r="AI11"/>
  <c r="AG11"/>
  <c r="AF11"/>
  <c r="AE11"/>
  <c r="AI6"/>
  <c r="AG6"/>
  <c r="AF6"/>
  <c r="AE6"/>
  <c r="AI10"/>
  <c r="AG10"/>
  <c r="AF10"/>
  <c r="AE10"/>
  <c r="AI9"/>
  <c r="AG9"/>
  <c r="AF9"/>
  <c r="AE9"/>
  <c r="AI7"/>
  <c r="AG7"/>
  <c r="AF7"/>
  <c r="AE7"/>
  <c r="AI8"/>
  <c r="AG8"/>
  <c r="AF8"/>
  <c r="AE8"/>
  <c r="AF26" i="16"/>
  <c r="AE26"/>
  <c r="AL23"/>
  <c r="AK23"/>
  <c r="AP49"/>
  <c r="AN49"/>
  <c r="AI49"/>
  <c r="AG49"/>
  <c r="AF49"/>
  <c r="AE49"/>
  <c r="AO48"/>
  <c r="AM48"/>
  <c r="AI47"/>
  <c r="AG47"/>
  <c r="AF47"/>
  <c r="AE47"/>
  <c r="AI46"/>
  <c r="AG46"/>
  <c r="AF46"/>
  <c r="AE46"/>
  <c r="AI45"/>
  <c r="AG45"/>
  <c r="AF45"/>
  <c r="AE45"/>
  <c r="AI44"/>
  <c r="AG44"/>
  <c r="AF44"/>
  <c r="AE44"/>
  <c r="AP29"/>
  <c r="AP28"/>
  <c r="AP25"/>
  <c r="AN25"/>
  <c r="AI25"/>
  <c r="AG25"/>
  <c r="AF25"/>
  <c r="AE25"/>
  <c r="AP27"/>
  <c r="AN27"/>
  <c r="AI27"/>
  <c r="AG27"/>
  <c r="AF27"/>
  <c r="AE27"/>
  <c r="AP26"/>
  <c r="AI26"/>
  <c r="AG26"/>
  <c r="AP24"/>
  <c r="AN24"/>
  <c r="AI24"/>
  <c r="AG24"/>
  <c r="AF24"/>
  <c r="AE24"/>
  <c r="AO23"/>
  <c r="AM23"/>
  <c r="AI22"/>
  <c r="AG22"/>
  <c r="AF22"/>
  <c r="AE22"/>
  <c r="AI15"/>
  <c r="AG15"/>
  <c r="AF15"/>
  <c r="AE15"/>
  <c r="AI21"/>
  <c r="AG21"/>
  <c r="AF21"/>
  <c r="AE21"/>
  <c r="AI20"/>
  <c r="AG20"/>
  <c r="AF20"/>
  <c r="AE20"/>
  <c r="AI19"/>
  <c r="AG19"/>
  <c r="AF19"/>
  <c r="AE19"/>
  <c r="AI12"/>
  <c r="AJ12" s="1"/>
  <c r="AG12"/>
  <c r="AH12" s="1"/>
  <c r="AF12"/>
  <c r="AE12"/>
  <c r="AI18"/>
  <c r="AG18"/>
  <c r="AF18"/>
  <c r="AE18"/>
  <c r="AI13"/>
  <c r="AG13"/>
  <c r="AF13"/>
  <c r="AE13"/>
  <c r="AI17"/>
  <c r="AG17"/>
  <c r="AF17"/>
  <c r="AE17"/>
  <c r="AI10"/>
  <c r="AJ10" s="1"/>
  <c r="AG10"/>
  <c r="AH10" s="1"/>
  <c r="AF10"/>
  <c r="AE10"/>
  <c r="AI11"/>
  <c r="AG11"/>
  <c r="AF11"/>
  <c r="AE11"/>
  <c r="AI16"/>
  <c r="AG16"/>
  <c r="AF16"/>
  <c r="AE16"/>
  <c r="AI14"/>
  <c r="AG14"/>
  <c r="AF14"/>
  <c r="AE14"/>
  <c r="AI9"/>
  <c r="AJ9" s="1"/>
  <c r="AG9"/>
  <c r="AH9" s="1"/>
  <c r="AF9"/>
  <c r="AE9"/>
  <c r="AP8"/>
  <c r="AI8"/>
  <c r="AG8"/>
  <c r="AF8"/>
  <c r="AE8"/>
  <c r="AP6"/>
  <c r="AI6"/>
  <c r="AG6"/>
  <c r="AF6"/>
  <c r="AE6"/>
  <c r="AI7"/>
  <c r="AG7"/>
  <c r="AE7"/>
  <c r="AI14" i="17"/>
  <c r="AG14"/>
  <c r="AF14"/>
  <c r="AE14"/>
  <c r="AO13"/>
  <c r="AM13"/>
  <c r="AL13"/>
  <c r="AK13"/>
  <c r="AI12"/>
  <c r="AG12"/>
  <c r="AF12"/>
  <c r="AE12"/>
  <c r="AI11"/>
  <c r="AG11"/>
  <c r="AF11"/>
  <c r="AE11"/>
  <c r="AI10"/>
  <c r="AG10"/>
  <c r="AF10"/>
  <c r="AE10"/>
  <c r="AI9"/>
  <c r="AI13" s="1"/>
  <c r="AG9"/>
  <c r="AG13" s="1"/>
  <c r="AF9"/>
  <c r="AF13" s="1"/>
  <c r="AE9"/>
  <c r="AE13" s="1"/>
  <c r="AI8"/>
  <c r="AG8"/>
  <c r="AF8"/>
  <c r="AE8"/>
  <c r="AO7"/>
  <c r="AM7"/>
  <c r="AL7"/>
  <c r="AK7"/>
  <c r="AI6"/>
  <c r="AI7" s="1"/>
  <c r="AG6"/>
  <c r="AG7" s="1"/>
  <c r="AF6"/>
  <c r="AF7" s="1"/>
  <c r="AE6"/>
  <c r="AE7" s="1"/>
  <c r="AE22" i="15"/>
  <c r="AF22"/>
  <c r="AF23"/>
  <c r="AK32"/>
  <c r="AP33"/>
  <c r="AN33"/>
  <c r="AI33"/>
  <c r="AG33"/>
  <c r="AF33"/>
  <c r="AE33"/>
  <c r="AO32"/>
  <c r="AM32"/>
  <c r="AI31"/>
  <c r="AG31"/>
  <c r="AF31"/>
  <c r="AE31"/>
  <c r="AI30"/>
  <c r="AG30"/>
  <c r="AF30"/>
  <c r="AE30"/>
  <c r="AI29"/>
  <c r="AG29"/>
  <c r="AF29"/>
  <c r="AE29"/>
  <c r="AI24"/>
  <c r="AG24"/>
  <c r="AF24"/>
  <c r="AE24"/>
  <c r="AI28"/>
  <c r="AG28"/>
  <c r="AF28"/>
  <c r="AE28"/>
  <c r="AI27"/>
  <c r="AG27"/>
  <c r="AF27"/>
  <c r="AE27"/>
  <c r="AI22"/>
  <c r="AG22"/>
  <c r="AI25"/>
  <c r="AG25"/>
  <c r="AF25"/>
  <c r="AE25"/>
  <c r="AI19"/>
  <c r="AG19"/>
  <c r="AH19" s="1"/>
  <c r="AF19"/>
  <c r="AE19"/>
  <c r="AI21"/>
  <c r="AG21"/>
  <c r="AF21"/>
  <c r="AE21"/>
  <c r="AI23"/>
  <c r="AG23"/>
  <c r="AP17"/>
  <c r="AN17"/>
  <c r="AI17"/>
  <c r="AG17"/>
  <c r="AF17"/>
  <c r="AE17"/>
  <c r="AO16"/>
  <c r="AM16"/>
  <c r="AL16"/>
  <c r="AK16"/>
  <c r="AI15"/>
  <c r="AG15"/>
  <c r="AF15"/>
  <c r="AE15"/>
  <c r="AI14"/>
  <c r="AG14"/>
  <c r="AF14"/>
  <c r="AE14"/>
  <c r="AI13"/>
  <c r="AG13"/>
  <c r="AF13"/>
  <c r="AE13"/>
  <c r="AI12"/>
  <c r="AG12"/>
  <c r="AF12"/>
  <c r="AE12"/>
  <c r="AI9"/>
  <c r="AG9"/>
  <c r="AF9"/>
  <c r="AE9"/>
  <c r="AI11"/>
  <c r="AG11"/>
  <c r="AF11"/>
  <c r="AE11"/>
  <c r="AI10"/>
  <c r="AG10"/>
  <c r="AF10"/>
  <c r="AE10"/>
  <c r="AI7"/>
  <c r="AG7"/>
  <c r="AH7" s="1"/>
  <c r="AF7"/>
  <c r="AE7"/>
  <c r="AP8"/>
  <c r="AI8"/>
  <c r="AJ8" s="1"/>
  <c r="AG8"/>
  <c r="AF8"/>
  <c r="AE8"/>
  <c r="AI6"/>
  <c r="AJ6" s="1"/>
  <c r="AG6"/>
  <c r="AF6"/>
  <c r="AE6"/>
  <c r="AP21" i="14"/>
  <c r="AN21"/>
  <c r="AP33"/>
  <c r="AN33"/>
  <c r="AI33"/>
  <c r="AG33"/>
  <c r="AF33"/>
  <c r="AE33"/>
  <c r="AO32"/>
  <c r="AM32"/>
  <c r="AL32"/>
  <c r="AK32"/>
  <c r="AI31"/>
  <c r="AG31"/>
  <c r="AF31"/>
  <c r="AE31"/>
  <c r="AI30"/>
  <c r="AG30"/>
  <c r="AF30"/>
  <c r="AE30"/>
  <c r="AI27"/>
  <c r="AG27"/>
  <c r="AF27"/>
  <c r="AE27"/>
  <c r="AI25"/>
  <c r="AG25"/>
  <c r="AF25"/>
  <c r="AE25"/>
  <c r="AI24"/>
  <c r="AG24"/>
  <c r="AH24" s="1"/>
  <c r="AF24"/>
  <c r="AE24"/>
  <c r="AI22"/>
  <c r="AG22"/>
  <c r="AF22"/>
  <c r="AE22"/>
  <c r="AI21"/>
  <c r="AG21"/>
  <c r="AH21" s="1"/>
  <c r="AF21"/>
  <c r="AE21"/>
  <c r="AI23"/>
  <c r="AG23"/>
  <c r="AF23"/>
  <c r="AE23"/>
  <c r="AP20"/>
  <c r="AN20"/>
  <c r="AI20"/>
  <c r="AG20"/>
  <c r="AF20"/>
  <c r="AE20"/>
  <c r="AI26"/>
  <c r="AG26"/>
  <c r="AF26"/>
  <c r="AE26"/>
  <c r="AP19"/>
  <c r="AN19"/>
  <c r="AI19"/>
  <c r="AG19"/>
  <c r="AF19"/>
  <c r="AE19"/>
  <c r="AO18"/>
  <c r="AM18"/>
  <c r="AL18"/>
  <c r="AK18"/>
  <c r="AI17"/>
  <c r="AG17"/>
  <c r="AF17"/>
  <c r="AE17"/>
  <c r="AI16"/>
  <c r="AG16"/>
  <c r="AF16"/>
  <c r="AE16"/>
  <c r="AI15"/>
  <c r="AG15"/>
  <c r="AF15"/>
  <c r="AE15"/>
  <c r="AI14"/>
  <c r="AG14"/>
  <c r="AF14"/>
  <c r="AE14"/>
  <c r="AI13"/>
  <c r="AG13"/>
  <c r="AF13"/>
  <c r="AE13"/>
  <c r="AI12"/>
  <c r="AG12"/>
  <c r="AF12"/>
  <c r="AE12"/>
  <c r="AI11"/>
  <c r="AG11"/>
  <c r="AF11"/>
  <c r="AE11"/>
  <c r="AI10"/>
  <c r="AG10"/>
  <c r="AF10"/>
  <c r="AE10"/>
  <c r="AI9"/>
  <c r="AG9"/>
  <c r="AF9"/>
  <c r="AE9"/>
  <c r="AI8"/>
  <c r="AG8"/>
  <c r="AF8"/>
  <c r="AE8"/>
  <c r="AI7"/>
  <c r="AG7"/>
  <c r="AF7"/>
  <c r="AE7"/>
  <c r="AP6"/>
  <c r="AN6"/>
  <c r="AI6"/>
  <c r="AG6"/>
  <c r="AF6"/>
  <c r="AE6"/>
  <c r="AE8" i="13"/>
  <c r="AE16"/>
  <c r="AP6"/>
  <c r="AN6"/>
  <c r="AP30"/>
  <c r="AN30"/>
  <c r="AI30"/>
  <c r="AJ30" s="1"/>
  <c r="AG30"/>
  <c r="AH30" s="1"/>
  <c r="AF30"/>
  <c r="AE30"/>
  <c r="AO29"/>
  <c r="AM29"/>
  <c r="AL29"/>
  <c r="AK29"/>
  <c r="AI28"/>
  <c r="AG28"/>
  <c r="AF28"/>
  <c r="AE28"/>
  <c r="AI21"/>
  <c r="AG21"/>
  <c r="AF21"/>
  <c r="AE21"/>
  <c r="AI27"/>
  <c r="AG27"/>
  <c r="AF27"/>
  <c r="AE27"/>
  <c r="AI26"/>
  <c r="AG26"/>
  <c r="AF26"/>
  <c r="AE26"/>
  <c r="AI25"/>
  <c r="AG25"/>
  <c r="AF25"/>
  <c r="AE25"/>
  <c r="AI24"/>
  <c r="AG24"/>
  <c r="AF24"/>
  <c r="AE24"/>
  <c r="AI20"/>
  <c r="AG20"/>
  <c r="AH20" s="1"/>
  <c r="AF20"/>
  <c r="AE20"/>
  <c r="AP19"/>
  <c r="AN19"/>
  <c r="AI19"/>
  <c r="AG19"/>
  <c r="AF19"/>
  <c r="AE19"/>
  <c r="AO18"/>
  <c r="AM18"/>
  <c r="AI17"/>
  <c r="AG17"/>
  <c r="AF17"/>
  <c r="AE17"/>
  <c r="AI16"/>
  <c r="AG16"/>
  <c r="AF16"/>
  <c r="AI15"/>
  <c r="AG15"/>
  <c r="AF15"/>
  <c r="AE15"/>
  <c r="AI8"/>
  <c r="AG8"/>
  <c r="AH8" s="1"/>
  <c r="AF8"/>
  <c r="AI9"/>
  <c r="AG9"/>
  <c r="AF9"/>
  <c r="AE9"/>
  <c r="AP7"/>
  <c r="AN7"/>
  <c r="AI7"/>
  <c r="AG7"/>
  <c r="AF7"/>
  <c r="AE7"/>
  <c r="AI6"/>
  <c r="AG6"/>
  <c r="AP20" i="11"/>
  <c r="AN20"/>
  <c r="AP32"/>
  <c r="AN32"/>
  <c r="AI32"/>
  <c r="AG32"/>
  <c r="AF32"/>
  <c r="AE32"/>
  <c r="AO31"/>
  <c r="AL31"/>
  <c r="AK31"/>
  <c r="AI30"/>
  <c r="AG30"/>
  <c r="AF30"/>
  <c r="AE30"/>
  <c r="AI29"/>
  <c r="AG29"/>
  <c r="AF29"/>
  <c r="AE29"/>
  <c r="AI28"/>
  <c r="AG28"/>
  <c r="AF28"/>
  <c r="AE28"/>
  <c r="AI27"/>
  <c r="AG27"/>
  <c r="AF27"/>
  <c r="AE27"/>
  <c r="AI26"/>
  <c r="AG26"/>
  <c r="AF26"/>
  <c r="AE26"/>
  <c r="AI25"/>
  <c r="AG25"/>
  <c r="AF25"/>
  <c r="AE25"/>
  <c r="AI24"/>
  <c r="AG24"/>
  <c r="AF24"/>
  <c r="AE24"/>
  <c r="AI23"/>
  <c r="AG23"/>
  <c r="AF23"/>
  <c r="AE23"/>
  <c r="AI20"/>
  <c r="AG20"/>
  <c r="AF20"/>
  <c r="AE20"/>
  <c r="AI22"/>
  <c r="AG22"/>
  <c r="AF22"/>
  <c r="AE22"/>
  <c r="AP19"/>
  <c r="AN19"/>
  <c r="AI19"/>
  <c r="AG19"/>
  <c r="AF19"/>
  <c r="AE19"/>
  <c r="AP18"/>
  <c r="AN18"/>
  <c r="AI18"/>
  <c r="AG18"/>
  <c r="AF18"/>
  <c r="AE18"/>
  <c r="AP17"/>
  <c r="AN17"/>
  <c r="AI17"/>
  <c r="AG17"/>
  <c r="AF17"/>
  <c r="AE17"/>
  <c r="AO16"/>
  <c r="AM16"/>
  <c r="AL16"/>
  <c r="AK16"/>
  <c r="AI15"/>
  <c r="AG15"/>
  <c r="AF15"/>
  <c r="AE15"/>
  <c r="AI13"/>
  <c r="AG13"/>
  <c r="AF13"/>
  <c r="AE13"/>
  <c r="AI14"/>
  <c r="AG14"/>
  <c r="AF14"/>
  <c r="AE14"/>
  <c r="AI12"/>
  <c r="AG12"/>
  <c r="AF12"/>
  <c r="AE12"/>
  <c r="AI8"/>
  <c r="AG8"/>
  <c r="AF8"/>
  <c r="AE8"/>
  <c r="AI11"/>
  <c r="AG11"/>
  <c r="AF11"/>
  <c r="AE11"/>
  <c r="AI9"/>
  <c r="AG9"/>
  <c r="AF9"/>
  <c r="AE9"/>
  <c r="AI10"/>
  <c r="AG10"/>
  <c r="AF10"/>
  <c r="AE10"/>
  <c r="AP7"/>
  <c r="AI7"/>
  <c r="AJ7" s="1"/>
  <c r="AG7"/>
  <c r="AF7"/>
  <c r="AE7"/>
  <c r="AP6"/>
  <c r="AN6"/>
  <c r="AI6"/>
  <c r="AG6"/>
  <c r="AF6"/>
  <c r="AE6"/>
  <c r="AP6" i="10"/>
  <c r="AP40"/>
  <c r="AN40"/>
  <c r="AI40"/>
  <c r="AG40"/>
  <c r="AF40"/>
  <c r="AE40"/>
  <c r="AO39"/>
  <c r="AM39"/>
  <c r="AL39"/>
  <c r="AK39"/>
  <c r="AI29"/>
  <c r="AG29"/>
  <c r="AF29"/>
  <c r="AE29"/>
  <c r="AI38"/>
  <c r="AG38"/>
  <c r="AF38"/>
  <c r="AE38"/>
  <c r="AI25"/>
  <c r="AG25"/>
  <c r="AF25"/>
  <c r="AE25"/>
  <c r="AI37"/>
  <c r="AG37"/>
  <c r="AF37"/>
  <c r="AE37"/>
  <c r="AI36"/>
  <c r="AG36"/>
  <c r="AI31"/>
  <c r="AG31"/>
  <c r="AI26"/>
  <c r="AG26"/>
  <c r="AI30"/>
  <c r="AG30"/>
  <c r="AI24"/>
  <c r="AJ24" s="1"/>
  <c r="AG24"/>
  <c r="AH24" s="1"/>
  <c r="AI22"/>
  <c r="AG22"/>
  <c r="AF22"/>
  <c r="AE22"/>
  <c r="AI23"/>
  <c r="AG23"/>
  <c r="AF23"/>
  <c r="AE23"/>
  <c r="AP32"/>
  <c r="AI32"/>
  <c r="AG32"/>
  <c r="AF32"/>
  <c r="AE32"/>
  <c r="AI28"/>
  <c r="AG28"/>
  <c r="AF28"/>
  <c r="AE28"/>
  <c r="AI35"/>
  <c r="AG35"/>
  <c r="AF35"/>
  <c r="AE35"/>
  <c r="AI27"/>
  <c r="AG27"/>
  <c r="AF27"/>
  <c r="AE27"/>
  <c r="AI34"/>
  <c r="AG34"/>
  <c r="AF34"/>
  <c r="AE34"/>
  <c r="AI33"/>
  <c r="AG33"/>
  <c r="AF33"/>
  <c r="AE33"/>
  <c r="AP21"/>
  <c r="AN21"/>
  <c r="AI21"/>
  <c r="AG21"/>
  <c r="AF21"/>
  <c r="AE21"/>
  <c r="AP20"/>
  <c r="AN20"/>
  <c r="AI20"/>
  <c r="AG20"/>
  <c r="AF20"/>
  <c r="AE20"/>
  <c r="AO19"/>
  <c r="AM19"/>
  <c r="AK19"/>
  <c r="AI7"/>
  <c r="AG7"/>
  <c r="AF7"/>
  <c r="AE7"/>
  <c r="AI18"/>
  <c r="AG18"/>
  <c r="AF18"/>
  <c r="AE18"/>
  <c r="AI17"/>
  <c r="AG17"/>
  <c r="AF17"/>
  <c r="AE17"/>
  <c r="AI12"/>
  <c r="AG12"/>
  <c r="AF12"/>
  <c r="AE12"/>
  <c r="AI16"/>
  <c r="AG16"/>
  <c r="AF16"/>
  <c r="AE16"/>
  <c r="AI15"/>
  <c r="AG15"/>
  <c r="AF15"/>
  <c r="AE15"/>
  <c r="AI8"/>
  <c r="AJ8" s="1"/>
  <c r="AG8"/>
  <c r="AH8" s="1"/>
  <c r="AF8"/>
  <c r="AE8"/>
  <c r="AI13"/>
  <c r="AG13"/>
  <c r="AF13"/>
  <c r="AE13"/>
  <c r="AI11"/>
  <c r="AG11"/>
  <c r="AF11"/>
  <c r="AE11"/>
  <c r="AI10"/>
  <c r="AG10"/>
  <c r="AE10"/>
  <c r="AI9"/>
  <c r="AG9"/>
  <c r="AH9" s="1"/>
  <c r="AF9"/>
  <c r="AE9"/>
  <c r="AI14"/>
  <c r="AG14"/>
  <c r="AF14"/>
  <c r="AE14"/>
  <c r="AN6"/>
  <c r="AI6"/>
  <c r="AG6"/>
  <c r="AE6"/>
  <c r="AE10" i="8"/>
  <c r="AE14"/>
  <c r="AL16"/>
  <c r="AP28"/>
  <c r="AN28"/>
  <c r="AI28"/>
  <c r="AG28"/>
  <c r="AF28"/>
  <c r="AE28"/>
  <c r="AO27"/>
  <c r="AM27"/>
  <c r="AL27"/>
  <c r="AK27"/>
  <c r="AI26"/>
  <c r="AG26"/>
  <c r="AF26"/>
  <c r="AE26"/>
  <c r="AI25"/>
  <c r="AG25"/>
  <c r="AF25"/>
  <c r="AE25"/>
  <c r="AI24"/>
  <c r="AG24"/>
  <c r="AF24"/>
  <c r="AE24"/>
  <c r="AN21"/>
  <c r="AI21"/>
  <c r="AG21"/>
  <c r="AF21"/>
  <c r="AE21"/>
  <c r="AI23"/>
  <c r="AG23"/>
  <c r="AF23"/>
  <c r="AE23"/>
  <c r="AI22"/>
  <c r="AG22"/>
  <c r="AF22"/>
  <c r="AE22"/>
  <c r="AI18"/>
  <c r="AG18"/>
  <c r="AF18"/>
  <c r="AE18"/>
  <c r="AI19"/>
  <c r="AG19"/>
  <c r="AF19"/>
  <c r="AE19"/>
  <c r="AP20"/>
  <c r="AN20"/>
  <c r="AI20"/>
  <c r="AG20"/>
  <c r="AF20"/>
  <c r="AE20"/>
  <c r="AP17"/>
  <c r="AN17"/>
  <c r="AI17"/>
  <c r="AG17"/>
  <c r="AF17"/>
  <c r="AE17"/>
  <c r="AO16"/>
  <c r="AM16"/>
  <c r="AI8"/>
  <c r="AG8"/>
  <c r="AF8"/>
  <c r="AE8"/>
  <c r="AI15"/>
  <c r="AG15"/>
  <c r="AF15"/>
  <c r="AE15"/>
  <c r="AI14"/>
  <c r="AG14"/>
  <c r="AF14"/>
  <c r="AI13"/>
  <c r="AG13"/>
  <c r="AF13"/>
  <c r="AE13"/>
  <c r="AI10"/>
  <c r="AG10"/>
  <c r="AH10" s="1"/>
  <c r="AF10"/>
  <c r="AI7"/>
  <c r="AG7"/>
  <c r="AF7"/>
  <c r="AE7"/>
  <c r="AI12"/>
  <c r="AG12"/>
  <c r="AF12"/>
  <c r="AE12"/>
  <c r="AI6"/>
  <c r="AG6"/>
  <c r="AF6"/>
  <c r="AE6"/>
  <c r="AI9"/>
  <c r="AG9"/>
  <c r="AF9"/>
  <c r="AI11"/>
  <c r="AG11"/>
  <c r="AE19" i="7"/>
  <c r="AP11"/>
  <c r="AE11"/>
  <c r="AP22"/>
  <c r="AN22"/>
  <c r="AI22"/>
  <c r="AG22"/>
  <c r="AF22"/>
  <c r="AE22"/>
  <c r="AO21"/>
  <c r="AM21"/>
  <c r="AI20"/>
  <c r="AG20"/>
  <c r="AF20"/>
  <c r="AE20"/>
  <c r="AI19"/>
  <c r="AG19"/>
  <c r="AF19"/>
  <c r="AI18"/>
  <c r="AG18"/>
  <c r="AF18"/>
  <c r="AE18"/>
  <c r="AI16"/>
  <c r="AG16"/>
  <c r="AF16"/>
  <c r="AI17"/>
  <c r="AG17"/>
  <c r="AF17"/>
  <c r="AE17"/>
  <c r="AP12"/>
  <c r="AN12"/>
  <c r="AI12"/>
  <c r="AG12"/>
  <c r="AF12"/>
  <c r="AE12"/>
  <c r="AI11"/>
  <c r="AG11"/>
  <c r="AP10"/>
  <c r="AN10"/>
  <c r="AI10"/>
  <c r="AG10"/>
  <c r="AF10"/>
  <c r="AE10"/>
  <c r="AO9"/>
  <c r="AM9"/>
  <c r="AL9"/>
  <c r="AK9"/>
  <c r="AI8"/>
  <c r="AG8"/>
  <c r="AF8"/>
  <c r="AE8"/>
  <c r="AI6"/>
  <c r="AG6"/>
  <c r="AF6"/>
  <c r="AE6"/>
  <c r="AP7"/>
  <c r="AN7"/>
  <c r="AI7"/>
  <c r="AG7"/>
  <c r="AF7"/>
  <c r="AE7"/>
  <c r="AI8" i="21" l="1"/>
  <c r="AH15" i="20"/>
  <c r="AH6" i="18"/>
  <c r="AJ6"/>
  <c r="AH6" i="15"/>
  <c r="AH8"/>
  <c r="AJ7"/>
  <c r="AJ19"/>
  <c r="AJ21" i="14"/>
  <c r="AJ24"/>
  <c r="AJ9" i="13"/>
  <c r="AH9"/>
  <c r="AJ8"/>
  <c r="AH12" i="11"/>
  <c r="AH7"/>
  <c r="AJ18"/>
  <c r="AJ12"/>
  <c r="AH22" i="10"/>
  <c r="AJ9"/>
  <c r="AJ22"/>
  <c r="AJ6" i="8"/>
  <c r="AJ19"/>
  <c r="AJ21"/>
  <c r="AH6"/>
  <c r="AH19"/>
  <c r="AH21"/>
  <c r="AJ8"/>
  <c r="AH8"/>
  <c r="AJ10" i="7"/>
  <c r="AH10"/>
  <c r="AJ7"/>
  <c r="AH7"/>
  <c r="AJ9" i="20"/>
  <c r="AJ15"/>
  <c r="AG14"/>
  <c r="AH9"/>
  <c r="AG25" i="22"/>
  <c r="AH25" i="16"/>
  <c r="AG32" i="14"/>
  <c r="AI29" i="13"/>
  <c r="AJ20"/>
  <c r="AG31" i="11"/>
  <c r="AH18"/>
  <c r="AG23" i="18"/>
  <c r="AG32" i="15"/>
  <c r="AF16"/>
  <c r="AE18" i="14"/>
  <c r="AF31" i="11"/>
  <c r="AG9" i="7"/>
  <c r="AF8" i="21"/>
  <c r="AF32" i="14"/>
  <c r="AG18"/>
  <c r="AE31" i="11"/>
  <c r="AE39" i="10"/>
  <c r="AI16" i="8"/>
  <c r="AJ14" i="18"/>
  <c r="AH14"/>
  <c r="AH24" i="16"/>
  <c r="AH49"/>
  <c r="AI18" i="14"/>
  <c r="AI32"/>
  <c r="AH33"/>
  <c r="AJ7" i="13"/>
  <c r="AH19"/>
  <c r="AH7"/>
  <c r="AJ19"/>
  <c r="AF29"/>
  <c r="AJ17" i="8"/>
  <c r="AI27"/>
  <c r="AG16"/>
  <c r="AE9" i="7"/>
  <c r="AG21"/>
  <c r="AF9"/>
  <c r="AJ27" i="16"/>
  <c r="AJ24"/>
  <c r="AI16" i="15"/>
  <c r="AE29" i="13"/>
  <c r="AJ16" i="22"/>
  <c r="AJ26"/>
  <c r="AH16"/>
  <c r="AH26"/>
  <c r="AI14" i="20"/>
  <c r="AI13" i="18"/>
  <c r="AG13"/>
  <c r="AJ25" i="16"/>
  <c r="AI48"/>
  <c r="AG48"/>
  <c r="AH27"/>
  <c r="AI23"/>
  <c r="AG16" i="15"/>
  <c r="AI18" i="13"/>
  <c r="AG29"/>
  <c r="AG18"/>
  <c r="AI16" i="11"/>
  <c r="AG16"/>
  <c r="AI19" i="10"/>
  <c r="AG19"/>
  <c r="AH6"/>
  <c r="AF23" i="18"/>
  <c r="AE23"/>
  <c r="AF13"/>
  <c r="AE13"/>
  <c r="AI23"/>
  <c r="AJ8" i="16"/>
  <c r="AJ49"/>
  <c r="AF48"/>
  <c r="AL48"/>
  <c r="AP48" s="1"/>
  <c r="AE48"/>
  <c r="AH48" s="1"/>
  <c r="AH26"/>
  <c r="AN26"/>
  <c r="AK48"/>
  <c r="AN48" s="1"/>
  <c r="AH6"/>
  <c r="AJ6"/>
  <c r="AE23"/>
  <c r="AH8"/>
  <c r="AF7"/>
  <c r="AF23" s="1"/>
  <c r="AP7"/>
  <c r="AH7"/>
  <c r="AG23"/>
  <c r="AJ26"/>
  <c r="AJ33" i="15"/>
  <c r="AH33"/>
  <c r="AF32"/>
  <c r="AL32"/>
  <c r="AE23"/>
  <c r="AE32" s="1"/>
  <c r="AJ17"/>
  <c r="AH17"/>
  <c r="AE16"/>
  <c r="AI32"/>
  <c r="AJ33" i="14"/>
  <c r="AE32"/>
  <c r="AF18"/>
  <c r="AF6" i="13"/>
  <c r="AF18" s="1"/>
  <c r="AL18"/>
  <c r="AK18"/>
  <c r="AE6"/>
  <c r="AE18" s="1"/>
  <c r="AJ32" i="11"/>
  <c r="AH32"/>
  <c r="AF16"/>
  <c r="AE16"/>
  <c r="AH17"/>
  <c r="AJ6"/>
  <c r="AH6"/>
  <c r="AJ17"/>
  <c r="AI31"/>
  <c r="AJ40" i="10"/>
  <c r="AH40"/>
  <c r="AF39"/>
  <c r="AJ21"/>
  <c r="AH21"/>
  <c r="AH20"/>
  <c r="AL19"/>
  <c r="AF6"/>
  <c r="AJ6" s="1"/>
  <c r="AE19"/>
  <c r="AJ20"/>
  <c r="AI39"/>
  <c r="AG39"/>
  <c r="AF27" i="8"/>
  <c r="AJ28"/>
  <c r="AH28"/>
  <c r="AE27"/>
  <c r="AH20"/>
  <c r="AH17"/>
  <c r="AK16"/>
  <c r="AE9"/>
  <c r="AF11"/>
  <c r="AF16" s="1"/>
  <c r="AE11"/>
  <c r="AJ20"/>
  <c r="AG27"/>
  <c r="AJ22" i="7"/>
  <c r="AH22"/>
  <c r="AE16"/>
  <c r="AE21" s="1"/>
  <c r="AF11"/>
  <c r="AF21" s="1"/>
  <c r="AL21"/>
  <c r="AN11"/>
  <c r="AK21"/>
  <c r="AI9"/>
  <c r="AH11"/>
  <c r="AI21"/>
  <c r="W7" i="6"/>
  <c r="U7"/>
  <c r="T7"/>
  <c r="S7"/>
  <c r="W6"/>
  <c r="U6"/>
  <c r="T6"/>
  <c r="S6"/>
  <c r="AP74"/>
  <c r="AN74"/>
  <c r="AI74"/>
  <c r="AG74"/>
  <c r="AF74"/>
  <c r="AE74"/>
  <c r="AO73"/>
  <c r="AM73"/>
  <c r="AL73"/>
  <c r="AK73"/>
  <c r="AP70"/>
  <c r="AI58"/>
  <c r="AG58"/>
  <c r="AH58" s="1"/>
  <c r="AF58"/>
  <c r="AE58"/>
  <c r="AI57"/>
  <c r="AG57"/>
  <c r="AH57" s="1"/>
  <c r="AF57"/>
  <c r="AE57"/>
  <c r="AP55"/>
  <c r="AN55"/>
  <c r="AI55"/>
  <c r="AG55"/>
  <c r="AF55"/>
  <c r="AE55"/>
  <c r="AI59"/>
  <c r="AG59"/>
  <c r="AF59"/>
  <c r="AE59"/>
  <c r="AI61"/>
  <c r="AJ61" s="1"/>
  <c r="AG61"/>
  <c r="AF61"/>
  <c r="AE61"/>
  <c r="AI60"/>
  <c r="AJ60" s="1"/>
  <c r="AG60"/>
  <c r="AF60"/>
  <c r="AE60"/>
  <c r="AP52"/>
  <c r="AN52"/>
  <c r="AI52"/>
  <c r="AG52"/>
  <c r="AH52" s="1"/>
  <c r="AF52"/>
  <c r="AE52"/>
  <c r="AN56"/>
  <c r="AI56"/>
  <c r="AJ56" s="1"/>
  <c r="AG56"/>
  <c r="AH56" s="1"/>
  <c r="AF56"/>
  <c r="AE56"/>
  <c r="AP54"/>
  <c r="AN54"/>
  <c r="AI54"/>
  <c r="AG54"/>
  <c r="AF54"/>
  <c r="AE54"/>
  <c r="AP53"/>
  <c r="AN53"/>
  <c r="AI53"/>
  <c r="AJ53" s="1"/>
  <c r="AG53"/>
  <c r="AH53" s="1"/>
  <c r="AF53"/>
  <c r="AE53"/>
  <c r="AP50"/>
  <c r="AN50"/>
  <c r="AI50"/>
  <c r="AG50"/>
  <c r="AF50"/>
  <c r="AE50"/>
  <c r="AP51"/>
  <c r="AN51"/>
  <c r="AI51"/>
  <c r="AG51"/>
  <c r="AH51" s="1"/>
  <c r="AF51"/>
  <c r="AE51"/>
  <c r="AP49"/>
  <c r="AN49"/>
  <c r="AI49"/>
  <c r="AG49"/>
  <c r="AF49"/>
  <c r="AE49"/>
  <c r="AP48"/>
  <c r="AN48"/>
  <c r="AI48"/>
  <c r="AG48"/>
  <c r="AF48"/>
  <c r="AE48"/>
  <c r="AP47"/>
  <c r="AN47"/>
  <c r="AI47"/>
  <c r="AG47"/>
  <c r="AF47"/>
  <c r="AE47"/>
  <c r="AP46"/>
  <c r="AN46"/>
  <c r="AI46"/>
  <c r="AG46"/>
  <c r="AF46"/>
  <c r="AE46"/>
  <c r="AI45"/>
  <c r="AG45"/>
  <c r="AF45"/>
  <c r="AE45"/>
  <c r="AO44"/>
  <c r="AM44"/>
  <c r="AL44"/>
  <c r="AK44"/>
  <c r="AI43"/>
  <c r="AG43"/>
  <c r="AF43"/>
  <c r="AE43"/>
  <c r="AI42"/>
  <c r="AI44" s="1"/>
  <c r="AG42"/>
  <c r="AG44" s="1"/>
  <c r="AF42"/>
  <c r="AF44" s="1"/>
  <c r="AE42"/>
  <c r="AE44" s="1"/>
  <c r="AP34"/>
  <c r="AN34"/>
  <c r="AI34"/>
  <c r="AG34"/>
  <c r="AF34"/>
  <c r="AE34"/>
  <c r="AO33"/>
  <c r="AM33"/>
  <c r="AL33"/>
  <c r="AK33"/>
  <c r="AI16"/>
  <c r="AG16"/>
  <c r="AF16"/>
  <c r="AE16"/>
  <c r="AI32"/>
  <c r="AG32"/>
  <c r="AF32"/>
  <c r="AE32"/>
  <c r="AI31"/>
  <c r="AG31"/>
  <c r="AF31"/>
  <c r="AE31"/>
  <c r="AI30"/>
  <c r="AG30"/>
  <c r="AF30"/>
  <c r="AE30"/>
  <c r="AI29"/>
  <c r="AG29"/>
  <c r="AF29"/>
  <c r="AE29"/>
  <c r="AI21"/>
  <c r="AG21"/>
  <c r="AF21"/>
  <c r="AE21"/>
  <c r="AI28"/>
  <c r="AG28"/>
  <c r="AF28"/>
  <c r="AE28"/>
  <c r="AI27"/>
  <c r="AG27"/>
  <c r="AF27"/>
  <c r="AE27"/>
  <c r="AI26"/>
  <c r="AG26"/>
  <c r="AF26"/>
  <c r="AE26"/>
  <c r="AI17"/>
  <c r="AG17"/>
  <c r="AF17"/>
  <c r="AE17"/>
  <c r="AI25"/>
  <c r="AG25"/>
  <c r="AF25"/>
  <c r="AE25"/>
  <c r="AI19"/>
  <c r="AG19"/>
  <c r="AF19"/>
  <c r="AE19"/>
  <c r="AI20"/>
  <c r="AG20"/>
  <c r="AF20"/>
  <c r="AE20"/>
  <c r="AI24"/>
  <c r="AG24"/>
  <c r="AF24"/>
  <c r="AE24"/>
  <c r="AI15"/>
  <c r="AG15"/>
  <c r="AF15"/>
  <c r="AE15"/>
  <c r="AI18"/>
  <c r="AG18"/>
  <c r="AF18"/>
  <c r="AE18"/>
  <c r="AI23"/>
  <c r="AG23"/>
  <c r="AF23"/>
  <c r="AE23"/>
  <c r="AI14"/>
  <c r="AG14"/>
  <c r="AF14"/>
  <c r="AE14"/>
  <c r="AP13"/>
  <c r="AN13"/>
  <c r="AI13"/>
  <c r="AG13"/>
  <c r="AF13"/>
  <c r="AE13"/>
  <c r="AP12"/>
  <c r="AN12"/>
  <c r="AI12"/>
  <c r="AG12"/>
  <c r="AF12"/>
  <c r="AE12"/>
  <c r="AI22"/>
  <c r="AG22"/>
  <c r="AF22"/>
  <c r="AE22"/>
  <c r="AI11"/>
  <c r="AG11"/>
  <c r="AF11"/>
  <c r="AE11"/>
  <c r="AO10"/>
  <c r="AM10"/>
  <c r="AL10"/>
  <c r="AK10"/>
  <c r="AI9"/>
  <c r="AG9"/>
  <c r="AF9"/>
  <c r="AE9"/>
  <c r="AI8"/>
  <c r="AG8"/>
  <c r="AF8"/>
  <c r="AE8"/>
  <c r="AI7"/>
  <c r="AG7"/>
  <c r="AF7"/>
  <c r="AE7"/>
  <c r="AE10" s="1"/>
  <c r="AP30" i="5"/>
  <c r="AK54"/>
  <c r="AN7"/>
  <c r="AE11"/>
  <c r="AE8"/>
  <c r="AE24"/>
  <c r="AE26"/>
  <c r="AF18"/>
  <c r="AF13"/>
  <c r="AF25"/>
  <c r="AF26"/>
  <c r="AF27"/>
  <c r="AF22"/>
  <c r="AP6"/>
  <c r="AN6"/>
  <c r="AP55"/>
  <c r="AN55"/>
  <c r="AI55"/>
  <c r="AG55"/>
  <c r="AF55"/>
  <c r="AE55"/>
  <c r="AO54"/>
  <c r="AM54"/>
  <c r="AP47"/>
  <c r="AN47"/>
  <c r="AI47"/>
  <c r="AG47"/>
  <c r="AF47"/>
  <c r="AE47"/>
  <c r="AP50"/>
  <c r="AN50"/>
  <c r="AP49"/>
  <c r="AN49"/>
  <c r="AI49"/>
  <c r="AG49"/>
  <c r="AF49"/>
  <c r="AE49"/>
  <c r="AP48"/>
  <c r="AN48"/>
  <c r="AI48"/>
  <c r="AG48"/>
  <c r="AF48"/>
  <c r="AE48"/>
  <c r="AP53"/>
  <c r="AN53"/>
  <c r="AI53"/>
  <c r="AG53"/>
  <c r="AF53"/>
  <c r="AE53"/>
  <c r="AP45"/>
  <c r="AN45"/>
  <c r="AI45"/>
  <c r="AG45"/>
  <c r="AF45"/>
  <c r="AE45"/>
  <c r="AP43"/>
  <c r="AN43"/>
  <c r="AI43"/>
  <c r="AG43"/>
  <c r="AF43"/>
  <c r="AE43"/>
  <c r="AP40"/>
  <c r="AN40"/>
  <c r="AI40"/>
  <c r="AG40"/>
  <c r="AF40"/>
  <c r="AE40"/>
  <c r="AP42"/>
  <c r="AN42"/>
  <c r="AI42"/>
  <c r="AG42"/>
  <c r="AF42"/>
  <c r="AE42"/>
  <c r="AP44"/>
  <c r="AN44"/>
  <c r="AI44"/>
  <c r="AG44"/>
  <c r="AF44"/>
  <c r="AE44"/>
  <c r="AP46"/>
  <c r="AN46"/>
  <c r="AI46"/>
  <c r="AG46"/>
  <c r="AF46"/>
  <c r="AE46"/>
  <c r="AP33"/>
  <c r="AN33"/>
  <c r="AI33"/>
  <c r="AG33"/>
  <c r="AF33"/>
  <c r="AE33"/>
  <c r="AP35"/>
  <c r="AN35"/>
  <c r="AI35"/>
  <c r="AG35"/>
  <c r="AF35"/>
  <c r="AE35"/>
  <c r="AP37"/>
  <c r="AN37"/>
  <c r="AI37"/>
  <c r="AG37"/>
  <c r="AF37"/>
  <c r="AE37"/>
  <c r="AP41"/>
  <c r="AN41"/>
  <c r="AI41"/>
  <c r="AG41"/>
  <c r="AF41"/>
  <c r="AE41"/>
  <c r="AP39"/>
  <c r="AN39"/>
  <c r="AI39"/>
  <c r="AG39"/>
  <c r="AF39"/>
  <c r="AE39"/>
  <c r="AP38"/>
  <c r="AN38"/>
  <c r="AI38"/>
  <c r="AG38"/>
  <c r="AF38"/>
  <c r="AE38"/>
  <c r="AP34"/>
  <c r="AN34"/>
  <c r="AI34"/>
  <c r="AG34"/>
  <c r="AF34"/>
  <c r="AE34"/>
  <c r="AP36"/>
  <c r="AN36"/>
  <c r="AI36"/>
  <c r="AG36"/>
  <c r="AF36"/>
  <c r="AE36"/>
  <c r="AP32"/>
  <c r="AN32"/>
  <c r="AI32"/>
  <c r="AG32"/>
  <c r="AF32"/>
  <c r="AE32"/>
  <c r="AP31"/>
  <c r="AN31"/>
  <c r="AI31"/>
  <c r="AG31"/>
  <c r="AF31"/>
  <c r="AE31"/>
  <c r="AI30"/>
  <c r="AI54" s="1"/>
  <c r="AG30"/>
  <c r="AP29"/>
  <c r="AN29"/>
  <c r="AI29"/>
  <c r="AG29"/>
  <c r="AF29"/>
  <c r="AE29"/>
  <c r="AO28"/>
  <c r="AM28"/>
  <c r="AI22"/>
  <c r="AG22"/>
  <c r="AE22"/>
  <c r="AI27"/>
  <c r="AG27"/>
  <c r="AE27"/>
  <c r="AI26"/>
  <c r="AG26"/>
  <c r="AI25"/>
  <c r="AG25"/>
  <c r="AE25"/>
  <c r="AI13"/>
  <c r="AG13"/>
  <c r="AE13"/>
  <c r="AI18"/>
  <c r="AG18"/>
  <c r="AE18"/>
  <c r="AI24"/>
  <c r="AG24"/>
  <c r="AF24"/>
  <c r="AI21"/>
  <c r="AG21"/>
  <c r="AF21"/>
  <c r="AE21"/>
  <c r="AI23"/>
  <c r="AG23"/>
  <c r="AF23"/>
  <c r="AI14"/>
  <c r="AJ14" s="1"/>
  <c r="AG14"/>
  <c r="AF14"/>
  <c r="AE14"/>
  <c r="AI16"/>
  <c r="AG16"/>
  <c r="AF16"/>
  <c r="AI19"/>
  <c r="AJ19" s="1"/>
  <c r="AG19"/>
  <c r="AH19" s="1"/>
  <c r="AF19"/>
  <c r="AE19"/>
  <c r="AI10"/>
  <c r="AJ10" s="1"/>
  <c r="AG10"/>
  <c r="AF10"/>
  <c r="AI12"/>
  <c r="AG12"/>
  <c r="AF12"/>
  <c r="AE12"/>
  <c r="AI20"/>
  <c r="AG20"/>
  <c r="AF20"/>
  <c r="AI17"/>
  <c r="AG17"/>
  <c r="AF17"/>
  <c r="AE17"/>
  <c r="AI8"/>
  <c r="AG8"/>
  <c r="AH8" s="1"/>
  <c r="AF8"/>
  <c r="AI15"/>
  <c r="AJ15" s="1"/>
  <c r="AG15"/>
  <c r="AF15"/>
  <c r="AE15"/>
  <c r="AI11"/>
  <c r="AG11"/>
  <c r="AF11"/>
  <c r="AI9"/>
  <c r="AG9"/>
  <c r="AH9" s="1"/>
  <c r="AF9"/>
  <c r="AE9"/>
  <c r="AP7"/>
  <c r="AI7"/>
  <c r="AG7"/>
  <c r="AF7"/>
  <c r="AI6"/>
  <c r="AG6"/>
  <c r="AJ48" i="16" l="1"/>
  <c r="AJ59" i="6"/>
  <c r="AJ55"/>
  <c r="AJ14"/>
  <c r="AJ18"/>
  <c r="AJ19"/>
  <c r="AJ54"/>
  <c r="AH60"/>
  <c r="AH61"/>
  <c r="AH59"/>
  <c r="AH55"/>
  <c r="AH18"/>
  <c r="AH19"/>
  <c r="AN33"/>
  <c r="AH54"/>
  <c r="AJ52"/>
  <c r="AJ57"/>
  <c r="AJ58"/>
  <c r="AH15" i="5"/>
  <c r="AJ8"/>
  <c r="AJ17"/>
  <c r="AH14"/>
  <c r="AH17"/>
  <c r="AJ9"/>
  <c r="AJ51" i="6"/>
  <c r="AJ48"/>
  <c r="AH74"/>
  <c r="AJ31" i="5"/>
  <c r="AJ36"/>
  <c r="AJ38"/>
  <c r="AJ41"/>
  <c r="AJ35"/>
  <c r="AJ46"/>
  <c r="AJ42"/>
  <c r="AJ43"/>
  <c r="AJ53"/>
  <c r="AJ48"/>
  <c r="AG54"/>
  <c r="AH36"/>
  <c r="AH46"/>
  <c r="AH42"/>
  <c r="AH43"/>
  <c r="AH53"/>
  <c r="AH31"/>
  <c r="AH38"/>
  <c r="AH41"/>
  <c r="AH35"/>
  <c r="AH48"/>
  <c r="AI10" i="6"/>
  <c r="AJ34"/>
  <c r="AG10"/>
  <c r="AH13"/>
  <c r="AF10"/>
  <c r="AI73"/>
  <c r="AJ47"/>
  <c r="AJ49"/>
  <c r="AJ50"/>
  <c r="AP73"/>
  <c r="AJ13"/>
  <c r="AJ12"/>
  <c r="AI33"/>
  <c r="AG33"/>
  <c r="AH33" s="1"/>
  <c r="AG28" i="5"/>
  <c r="AJ7" i="16"/>
  <c r="AJ6" i="13"/>
  <c r="AH6"/>
  <c r="AF19" i="10"/>
  <c r="AE16" i="8"/>
  <c r="AJ11" i="7"/>
  <c r="AJ74" i="6"/>
  <c r="AH48"/>
  <c r="AF73"/>
  <c r="AE73"/>
  <c r="AH47"/>
  <c r="AH49"/>
  <c r="AH50"/>
  <c r="AH46"/>
  <c r="AN73"/>
  <c r="AH34"/>
  <c r="AE33"/>
  <c r="AH12"/>
  <c r="AH14"/>
  <c r="AG73"/>
  <c r="AF33"/>
  <c r="AJ46"/>
  <c r="AJ55" i="5"/>
  <c r="AH55"/>
  <c r="AH32"/>
  <c r="AH34"/>
  <c r="AH39"/>
  <c r="AH37"/>
  <c r="AH33"/>
  <c r="AH44"/>
  <c r="AH40"/>
  <c r="AH45"/>
  <c r="AH49"/>
  <c r="AH47"/>
  <c r="AJ32"/>
  <c r="AJ34"/>
  <c r="AJ39"/>
  <c r="AJ37"/>
  <c r="AJ33"/>
  <c r="AJ44"/>
  <c r="AJ40"/>
  <c r="AJ45"/>
  <c r="AJ49"/>
  <c r="AJ47"/>
  <c r="AF30"/>
  <c r="AF54" s="1"/>
  <c r="AJ54" s="1"/>
  <c r="AL54"/>
  <c r="AP54" s="1"/>
  <c r="AE30"/>
  <c r="AE54" s="1"/>
  <c r="AN30"/>
  <c r="AN54"/>
  <c r="AJ29"/>
  <c r="AH29"/>
  <c r="AE23"/>
  <c r="AE7"/>
  <c r="AE20"/>
  <c r="AE10"/>
  <c r="AH10" s="1"/>
  <c r="AE16"/>
  <c r="AL28"/>
  <c r="AF6"/>
  <c r="AF28" s="1"/>
  <c r="AE6"/>
  <c r="AK28"/>
  <c r="AI28"/>
  <c r="W25"/>
  <c r="U25"/>
  <c r="T25"/>
  <c r="S25"/>
  <c r="AH54" l="1"/>
  <c r="AH30"/>
  <c r="AE28"/>
  <c r="AH6"/>
  <c r="AJ73" i="6"/>
  <c r="AH73"/>
  <c r="AJ30" i="5"/>
  <c r="AJ6"/>
  <c r="AP8" i="4"/>
  <c r="AE25"/>
  <c r="AF25"/>
  <c r="AG25"/>
  <c r="AH25" s="1"/>
  <c r="AI25"/>
  <c r="AE30"/>
  <c r="AF30"/>
  <c r="AG30"/>
  <c r="AH30" s="1"/>
  <c r="AI30"/>
  <c r="AJ30" s="1"/>
  <c r="AE34"/>
  <c r="AF34"/>
  <c r="AG34"/>
  <c r="AI34"/>
  <c r="AE29"/>
  <c r="AF29"/>
  <c r="AG29"/>
  <c r="AH29" s="1"/>
  <c r="AI29"/>
  <c r="AJ29" s="1"/>
  <c r="AE37"/>
  <c r="AF37"/>
  <c r="AG37"/>
  <c r="AI37"/>
  <c r="AE28"/>
  <c r="AF28"/>
  <c r="AG28"/>
  <c r="AI28"/>
  <c r="AE31"/>
  <c r="AF31"/>
  <c r="AG31"/>
  <c r="AI31"/>
  <c r="AE39"/>
  <c r="AF39"/>
  <c r="AG39"/>
  <c r="AH39" s="1"/>
  <c r="AI39"/>
  <c r="AJ39" s="1"/>
  <c r="AE40"/>
  <c r="AF40"/>
  <c r="AG40"/>
  <c r="AI40"/>
  <c r="AE38"/>
  <c r="AF38"/>
  <c r="AG38"/>
  <c r="AI38"/>
  <c r="AE32"/>
  <c r="AF32"/>
  <c r="AG32"/>
  <c r="AI32"/>
  <c r="AE27"/>
  <c r="AF27"/>
  <c r="AG27"/>
  <c r="AI27"/>
  <c r="AE35"/>
  <c r="AF35"/>
  <c r="AG35"/>
  <c r="AI35"/>
  <c r="AE9"/>
  <c r="AF9"/>
  <c r="AG9"/>
  <c r="AH9" s="1"/>
  <c r="AI9"/>
  <c r="AJ9" s="1"/>
  <c r="AE16"/>
  <c r="AF16"/>
  <c r="AG16"/>
  <c r="AI16"/>
  <c r="AE12"/>
  <c r="AF12"/>
  <c r="AG12"/>
  <c r="AH12" s="1"/>
  <c r="AI12"/>
  <c r="AJ12" s="1"/>
  <c r="AE14"/>
  <c r="AF14"/>
  <c r="AG14"/>
  <c r="AI14"/>
  <c r="AE17"/>
  <c r="AF17"/>
  <c r="AG17"/>
  <c r="AI17"/>
  <c r="AE18"/>
  <c r="AF18"/>
  <c r="AG18"/>
  <c r="AI18"/>
  <c r="AJ25" l="1"/>
  <c r="W40"/>
  <c r="S40"/>
  <c r="T40"/>
  <c r="U40"/>
  <c r="S41"/>
  <c r="T41"/>
  <c r="U41"/>
  <c r="W8"/>
  <c r="W15"/>
  <c r="W13"/>
  <c r="W10"/>
  <c r="W9"/>
  <c r="W16"/>
  <c r="W12"/>
  <c r="W14"/>
  <c r="W17"/>
  <c r="W18"/>
  <c r="W19"/>
  <c r="S9"/>
  <c r="T9"/>
  <c r="U9"/>
  <c r="V9" s="1"/>
  <c r="S16"/>
  <c r="T16"/>
  <c r="U16"/>
  <c r="S12"/>
  <c r="T12"/>
  <c r="U12"/>
  <c r="S14"/>
  <c r="T14"/>
  <c r="U14"/>
  <c r="S17"/>
  <c r="T17"/>
  <c r="U17"/>
  <c r="S18"/>
  <c r="T18"/>
  <c r="U18"/>
  <c r="S19"/>
  <c r="T19"/>
  <c r="U19"/>
  <c r="AP24"/>
  <c r="AK42"/>
  <c r="AF19"/>
  <c r="AF20"/>
  <c r="AN6"/>
  <c r="AP43"/>
  <c r="AN43"/>
  <c r="AI43"/>
  <c r="AG43"/>
  <c r="AF43"/>
  <c r="AE43"/>
  <c r="AO42"/>
  <c r="AM42"/>
  <c r="AI41"/>
  <c r="AG41"/>
  <c r="AF41"/>
  <c r="AE41"/>
  <c r="AN25"/>
  <c r="AI33"/>
  <c r="AG33"/>
  <c r="AF33"/>
  <c r="AE33"/>
  <c r="AI24"/>
  <c r="AG24"/>
  <c r="AP22"/>
  <c r="AN22"/>
  <c r="AI22"/>
  <c r="AG22"/>
  <c r="AF22"/>
  <c r="AE22"/>
  <c r="AO21"/>
  <c r="AM21"/>
  <c r="AI20"/>
  <c r="AG20"/>
  <c r="AE20"/>
  <c r="AI19"/>
  <c r="AG19"/>
  <c r="AE19"/>
  <c r="AI10"/>
  <c r="AG10"/>
  <c r="AE10"/>
  <c r="AI13"/>
  <c r="AG13"/>
  <c r="AE13"/>
  <c r="AI15"/>
  <c r="AJ15" s="1"/>
  <c r="AG15"/>
  <c r="AH15" s="1"/>
  <c r="AF15"/>
  <c r="AE15"/>
  <c r="AN8"/>
  <c r="AI8"/>
  <c r="AG8"/>
  <c r="AF8"/>
  <c r="AE8"/>
  <c r="AP7"/>
  <c r="AN7"/>
  <c r="AI7"/>
  <c r="AG7"/>
  <c r="AF7"/>
  <c r="AE7"/>
  <c r="AI6"/>
  <c r="AG6"/>
  <c r="AI27" i="1"/>
  <c r="AI28"/>
  <c r="AI29"/>
  <c r="AG27"/>
  <c r="AG28"/>
  <c r="AE29"/>
  <c r="AF29"/>
  <c r="AG29"/>
  <c r="X9" i="4" l="1"/>
  <c r="AJ33"/>
  <c r="V14"/>
  <c r="X12"/>
  <c r="AH10"/>
  <c r="AH33"/>
  <c r="V12"/>
  <c r="X14"/>
  <c r="AJ7"/>
  <c r="AH7"/>
  <c r="AJ8"/>
  <c r="AH8"/>
  <c r="AG42"/>
  <c r="AI21"/>
  <c r="AJ43"/>
  <c r="AH43"/>
  <c r="AL42"/>
  <c r="AF24"/>
  <c r="AF42" s="1"/>
  <c r="AE24"/>
  <c r="AE42" s="1"/>
  <c r="AN24"/>
  <c r="AJ22"/>
  <c r="AH22"/>
  <c r="AF13"/>
  <c r="AF10"/>
  <c r="AJ10" s="1"/>
  <c r="AL21"/>
  <c r="AP21" s="1"/>
  <c r="AF6"/>
  <c r="AP6"/>
  <c r="AK21"/>
  <c r="AN21" s="1"/>
  <c r="AE6"/>
  <c r="AE21" s="1"/>
  <c r="AG21"/>
  <c r="AI42"/>
  <c r="W27" i="1"/>
  <c r="W24"/>
  <c r="W28"/>
  <c r="W26"/>
  <c r="W29"/>
  <c r="S27"/>
  <c r="T27"/>
  <c r="U27"/>
  <c r="U24"/>
  <c r="S28"/>
  <c r="T28"/>
  <c r="U28"/>
  <c r="S26"/>
  <c r="T26"/>
  <c r="U26"/>
  <c r="S29"/>
  <c r="T29"/>
  <c r="U29"/>
  <c r="U23"/>
  <c r="AJ21" i="4" l="1"/>
  <c r="AH24"/>
  <c r="AJ24"/>
  <c r="AF21"/>
  <c r="AJ6"/>
  <c r="AH21"/>
  <c r="AH6"/>
  <c r="AP57" i="1"/>
  <c r="AN57"/>
  <c r="AI57"/>
  <c r="AG57"/>
  <c r="AF57"/>
  <c r="AE57"/>
  <c r="AO56"/>
  <c r="AM56"/>
  <c r="AL56"/>
  <c r="AK56"/>
  <c r="AP53"/>
  <c r="AN53"/>
  <c r="AP52"/>
  <c r="AN52"/>
  <c r="AP54"/>
  <c r="AN54"/>
  <c r="AI54"/>
  <c r="AG54"/>
  <c r="AF54"/>
  <c r="AE54"/>
  <c r="AP55"/>
  <c r="AN55"/>
  <c r="AI55"/>
  <c r="AG55"/>
  <c r="AF55"/>
  <c r="AE55"/>
  <c r="AP47"/>
  <c r="AN47"/>
  <c r="AI47"/>
  <c r="AG47"/>
  <c r="AF47"/>
  <c r="AE47"/>
  <c r="AP50"/>
  <c r="AN50"/>
  <c r="AP40"/>
  <c r="AN40"/>
  <c r="AI40"/>
  <c r="AG40"/>
  <c r="AF40"/>
  <c r="AE40"/>
  <c r="AP48"/>
  <c r="AN48"/>
  <c r="AP49"/>
  <c r="AN49"/>
  <c r="AP35"/>
  <c r="AN35"/>
  <c r="AI35"/>
  <c r="AG35"/>
  <c r="AF35"/>
  <c r="AE35"/>
  <c r="AP39"/>
  <c r="AN39"/>
  <c r="AI39"/>
  <c r="AG39"/>
  <c r="AF39"/>
  <c r="AE39"/>
  <c r="AP46"/>
  <c r="AN46"/>
  <c r="AI46"/>
  <c r="AG46"/>
  <c r="AF46"/>
  <c r="AE46"/>
  <c r="AP45"/>
  <c r="AN45"/>
  <c r="AI45"/>
  <c r="AG45"/>
  <c r="AF45"/>
  <c r="AE45"/>
  <c r="AP44"/>
  <c r="AN44"/>
  <c r="AI44"/>
  <c r="AG44"/>
  <c r="AF44"/>
  <c r="AE44"/>
  <c r="AP42"/>
  <c r="AN42"/>
  <c r="AI42"/>
  <c r="AG42"/>
  <c r="AF42"/>
  <c r="AE42"/>
  <c r="AP38"/>
  <c r="AN38"/>
  <c r="AI38"/>
  <c r="AG38"/>
  <c r="AF38"/>
  <c r="AE38"/>
  <c r="AP33"/>
  <c r="AN33"/>
  <c r="AI33"/>
  <c r="AG33"/>
  <c r="AF33"/>
  <c r="AE33"/>
  <c r="AP36"/>
  <c r="AN36"/>
  <c r="AI36"/>
  <c r="AG36"/>
  <c r="AF36"/>
  <c r="AE36"/>
  <c r="AP43"/>
  <c r="AN43"/>
  <c r="AI43"/>
  <c r="AG43"/>
  <c r="AF43"/>
  <c r="AE43"/>
  <c r="AP37"/>
  <c r="AN37"/>
  <c r="AI37"/>
  <c r="AG37"/>
  <c r="AF37"/>
  <c r="AE37"/>
  <c r="AP41"/>
  <c r="AN41"/>
  <c r="AI41"/>
  <c r="AG41"/>
  <c r="AF41"/>
  <c r="AE41"/>
  <c r="AP34"/>
  <c r="AN34"/>
  <c r="AI34"/>
  <c r="AG34"/>
  <c r="AF34"/>
  <c r="AE34"/>
  <c r="AP32"/>
  <c r="AN32"/>
  <c r="AI32"/>
  <c r="AG32"/>
  <c r="AF32"/>
  <c r="AE32"/>
  <c r="AP31"/>
  <c r="AN31"/>
  <c r="AI31"/>
  <c r="AG31"/>
  <c r="AF31"/>
  <c r="AE31"/>
  <c r="AO30"/>
  <c r="AM30"/>
  <c r="AN30" s="1"/>
  <c r="AL30"/>
  <c r="AK30"/>
  <c r="AI9"/>
  <c r="AG9"/>
  <c r="AP8"/>
  <c r="AN8"/>
  <c r="AI8"/>
  <c r="AG8"/>
  <c r="AF8"/>
  <c r="AE8"/>
  <c r="AP7"/>
  <c r="AN7"/>
  <c r="AI7"/>
  <c r="AG7"/>
  <c r="AF7"/>
  <c r="AE7"/>
  <c r="AP6"/>
  <c r="AN6"/>
  <c r="AI6"/>
  <c r="AG6"/>
  <c r="AF6"/>
  <c r="AE6"/>
  <c r="W10" i="20"/>
  <c r="U10"/>
  <c r="T10"/>
  <c r="S10"/>
  <c r="T16" i="18"/>
  <c r="S16"/>
  <c r="W16"/>
  <c r="X16" s="1"/>
  <c r="U16"/>
  <c r="W18"/>
  <c r="U18"/>
  <c r="S18"/>
  <c r="T18"/>
  <c r="AD27" i="16"/>
  <c r="AD25"/>
  <c r="AD28"/>
  <c r="AD29"/>
  <c r="AB27"/>
  <c r="AB25"/>
  <c r="S9"/>
  <c r="T9"/>
  <c r="U9"/>
  <c r="V9" s="1"/>
  <c r="W9"/>
  <c r="X9" s="1"/>
  <c r="S14"/>
  <c r="T14"/>
  <c r="U14"/>
  <c r="W14"/>
  <c r="S16"/>
  <c r="T16"/>
  <c r="U16"/>
  <c r="W16"/>
  <c r="S11"/>
  <c r="T11"/>
  <c r="U11"/>
  <c r="W11"/>
  <c r="S10"/>
  <c r="T10"/>
  <c r="U10"/>
  <c r="W10"/>
  <c r="S17"/>
  <c r="T17"/>
  <c r="U17"/>
  <c r="W17"/>
  <c r="S13"/>
  <c r="T13"/>
  <c r="U13"/>
  <c r="W13"/>
  <c r="S18"/>
  <c r="T18"/>
  <c r="U18"/>
  <c r="W18"/>
  <c r="S12"/>
  <c r="T12"/>
  <c r="U12"/>
  <c r="V12" s="1"/>
  <c r="W12"/>
  <c r="X12" s="1"/>
  <c r="S19"/>
  <c r="T19"/>
  <c r="U19"/>
  <c r="W19"/>
  <c r="S20"/>
  <c r="T20"/>
  <c r="U20"/>
  <c r="W20"/>
  <c r="S21"/>
  <c r="T21"/>
  <c r="U21"/>
  <c r="W21"/>
  <c r="W30"/>
  <c r="W28"/>
  <c r="W32"/>
  <c r="W33"/>
  <c r="X33" s="1"/>
  <c r="W29"/>
  <c r="W41"/>
  <c r="W31"/>
  <c r="W42"/>
  <c r="W43"/>
  <c r="W44"/>
  <c r="S28"/>
  <c r="T28"/>
  <c r="U28"/>
  <c r="S32"/>
  <c r="T32"/>
  <c r="U32"/>
  <c r="V32" s="1"/>
  <c r="S33"/>
  <c r="T33"/>
  <c r="U33"/>
  <c r="V33" s="1"/>
  <c r="S29"/>
  <c r="T29"/>
  <c r="U29"/>
  <c r="S41"/>
  <c r="T41"/>
  <c r="U41"/>
  <c r="S40"/>
  <c r="T40"/>
  <c r="U40"/>
  <c r="S31"/>
  <c r="T31"/>
  <c r="U31"/>
  <c r="S42"/>
  <c r="T42"/>
  <c r="U42"/>
  <c r="S43"/>
  <c r="T43"/>
  <c r="U43"/>
  <c r="S44"/>
  <c r="T44"/>
  <c r="U44"/>
  <c r="S45"/>
  <c r="T45"/>
  <c r="U45"/>
  <c r="S19" i="15"/>
  <c r="T19"/>
  <c r="U19"/>
  <c r="V19" s="1"/>
  <c r="W19"/>
  <c r="X19" s="1"/>
  <c r="S25"/>
  <c r="T25"/>
  <c r="U25"/>
  <c r="W25"/>
  <c r="S22"/>
  <c r="T22"/>
  <c r="U22"/>
  <c r="W22"/>
  <c r="S27"/>
  <c r="T27"/>
  <c r="U27"/>
  <c r="W27"/>
  <c r="S28"/>
  <c r="T28"/>
  <c r="U28"/>
  <c r="W28"/>
  <c r="S24"/>
  <c r="T24"/>
  <c r="U24"/>
  <c r="W24"/>
  <c r="W12"/>
  <c r="U12"/>
  <c r="T12"/>
  <c r="S12"/>
  <c r="Z16"/>
  <c r="Y16"/>
  <c r="S31" i="14"/>
  <c r="T31"/>
  <c r="U31"/>
  <c r="S8"/>
  <c r="T8"/>
  <c r="U8"/>
  <c r="W8"/>
  <c r="S9"/>
  <c r="T9"/>
  <c r="U9"/>
  <c r="W9"/>
  <c r="S10"/>
  <c r="T10"/>
  <c r="U10"/>
  <c r="W10"/>
  <c r="AD30" i="13"/>
  <c r="AB30"/>
  <c r="T25"/>
  <c r="S25"/>
  <c r="W25"/>
  <c r="U25"/>
  <c r="AA29"/>
  <c r="AA18"/>
  <c r="Y29"/>
  <c r="Y18"/>
  <c r="T13" i="11"/>
  <c r="S13"/>
  <c r="R32"/>
  <c r="P32"/>
  <c r="R18"/>
  <c r="P18"/>
  <c r="W20"/>
  <c r="U20"/>
  <c r="U13"/>
  <c r="W13"/>
  <c r="AD7"/>
  <c r="AB7"/>
  <c r="T20"/>
  <c r="S20"/>
  <c r="Z31"/>
  <c r="Y31"/>
  <c r="Z16"/>
  <c r="Y16"/>
  <c r="AB32" i="10"/>
  <c r="U30"/>
  <c r="V30" s="1"/>
  <c r="W24"/>
  <c r="U24"/>
  <c r="T24"/>
  <c r="S24"/>
  <c r="W30"/>
  <c r="X30" s="1"/>
  <c r="AB20"/>
  <c r="Z39"/>
  <c r="Y39"/>
  <c r="Z19"/>
  <c r="Y19"/>
  <c r="AB21" i="8"/>
  <c r="S10"/>
  <c r="T10"/>
  <c r="U10"/>
  <c r="V10" s="1"/>
  <c r="W10"/>
  <c r="X10" s="1"/>
  <c r="S13"/>
  <c r="T13"/>
  <c r="U13"/>
  <c r="W13"/>
  <c r="S14"/>
  <c r="T14"/>
  <c r="U14"/>
  <c r="W14"/>
  <c r="S15"/>
  <c r="T15"/>
  <c r="U15"/>
  <c r="W15"/>
  <c r="AD12" i="7"/>
  <c r="AB12"/>
  <c r="Z21"/>
  <c r="Y21"/>
  <c r="S53" i="6"/>
  <c r="T53"/>
  <c r="U53"/>
  <c r="V53" s="1"/>
  <c r="W53"/>
  <c r="X53" s="1"/>
  <c r="S54"/>
  <c r="T54"/>
  <c r="U54"/>
  <c r="V54" s="1"/>
  <c r="W54"/>
  <c r="X54" s="1"/>
  <c r="S56"/>
  <c r="T56"/>
  <c r="U56"/>
  <c r="V56" s="1"/>
  <c r="W56"/>
  <c r="X56" s="1"/>
  <c r="S62"/>
  <c r="T62"/>
  <c r="U62"/>
  <c r="V62" s="1"/>
  <c r="W62"/>
  <c r="X62" s="1"/>
  <c r="S52"/>
  <c r="T52"/>
  <c r="U52"/>
  <c r="V52" s="1"/>
  <c r="W52"/>
  <c r="X52" s="1"/>
  <c r="S63"/>
  <c r="T63"/>
  <c r="U63"/>
  <c r="V63" s="1"/>
  <c r="W63"/>
  <c r="X63" s="1"/>
  <c r="S60"/>
  <c r="T60"/>
  <c r="U60"/>
  <c r="V60" s="1"/>
  <c r="W60"/>
  <c r="X60" s="1"/>
  <c r="S61"/>
  <c r="T61"/>
  <c r="U61"/>
  <c r="V61" s="1"/>
  <c r="W61"/>
  <c r="X61" s="1"/>
  <c r="S59"/>
  <c r="T59"/>
  <c r="U59"/>
  <c r="V59" s="1"/>
  <c r="W59"/>
  <c r="X59" s="1"/>
  <c r="S55"/>
  <c r="T55"/>
  <c r="U55"/>
  <c r="V55" s="1"/>
  <c r="W55"/>
  <c r="X55" s="1"/>
  <c r="S65"/>
  <c r="T65"/>
  <c r="U65"/>
  <c r="V65" s="1"/>
  <c r="W65"/>
  <c r="S57"/>
  <c r="T57"/>
  <c r="U57"/>
  <c r="V57" s="1"/>
  <c r="W57"/>
  <c r="X57" s="1"/>
  <c r="S58"/>
  <c r="T58"/>
  <c r="U58"/>
  <c r="V58" s="1"/>
  <c r="W58"/>
  <c r="X58" s="1"/>
  <c r="S66"/>
  <c r="T66"/>
  <c r="U66"/>
  <c r="V66" s="1"/>
  <c r="W66"/>
  <c r="S64"/>
  <c r="T64"/>
  <c r="U64"/>
  <c r="V64" s="1"/>
  <c r="W64"/>
  <c r="X64" s="1"/>
  <c r="S72"/>
  <c r="T72"/>
  <c r="U72"/>
  <c r="W72"/>
  <c r="V10" i="20" l="1"/>
  <c r="X32" i="16"/>
  <c r="AP30" i="1"/>
  <c r="V16" i="18"/>
  <c r="AI56" i="1"/>
  <c r="X66" i="6"/>
  <c r="X65"/>
  <c r="AJ7" i="1"/>
  <c r="AJ41"/>
  <c r="AJ43"/>
  <c r="AJ33"/>
  <c r="AJ42"/>
  <c r="AJ45"/>
  <c r="AJ39"/>
  <c r="AJ49"/>
  <c r="AJ48"/>
  <c r="AJ55"/>
  <c r="AH7"/>
  <c r="AH9"/>
  <c r="AG56"/>
  <c r="AH41"/>
  <c r="AH43"/>
  <c r="AH33"/>
  <c r="AH42"/>
  <c r="AH45"/>
  <c r="AH39"/>
  <c r="AJ53"/>
  <c r="AH55"/>
  <c r="AI30"/>
  <c r="AG30"/>
  <c r="AF30"/>
  <c r="AJ9"/>
  <c r="AJ57"/>
  <c r="AH57"/>
  <c r="AE56"/>
  <c r="AH36"/>
  <c r="AH38"/>
  <c r="AH44"/>
  <c r="AH35"/>
  <c r="AH40"/>
  <c r="AH47"/>
  <c r="AH54"/>
  <c r="AF56"/>
  <c r="AJ34"/>
  <c r="AJ37"/>
  <c r="AJ36"/>
  <c r="AJ38"/>
  <c r="AJ44"/>
  <c r="AJ46"/>
  <c r="AJ35"/>
  <c r="AJ40"/>
  <c r="AJ47"/>
  <c r="AJ54"/>
  <c r="AJ52"/>
  <c r="AH34"/>
  <c r="AH37"/>
  <c r="AH46"/>
  <c r="AP56"/>
  <c r="AN56"/>
  <c r="AJ31"/>
  <c r="AJ8"/>
  <c r="AH8"/>
  <c r="AJ6"/>
  <c r="AH6"/>
  <c r="AE30"/>
  <c r="AH31"/>
  <c r="AH32"/>
  <c r="AJ32"/>
  <c r="AD54" i="6"/>
  <c r="AD52"/>
  <c r="AB50"/>
  <c r="AB53"/>
  <c r="AB54"/>
  <c r="AB56"/>
  <c r="AB52"/>
  <c r="AB55"/>
  <c r="AB70"/>
  <c r="AJ56" i="1" l="1"/>
  <c r="AH56"/>
  <c r="Z33" i="6"/>
  <c r="Y33"/>
  <c r="AD33" i="5"/>
  <c r="AD46"/>
  <c r="AD44"/>
  <c r="AD42"/>
  <c r="AD40"/>
  <c r="AD43"/>
  <c r="AD45"/>
  <c r="AD53"/>
  <c r="AD48"/>
  <c r="AD49"/>
  <c r="AD50"/>
  <c r="AD47"/>
  <c r="AB33"/>
  <c r="AB46"/>
  <c r="AB44"/>
  <c r="AB42"/>
  <c r="AB40"/>
  <c r="AB43"/>
  <c r="AB45"/>
  <c r="AB53"/>
  <c r="AB48"/>
  <c r="AB49"/>
  <c r="AB50"/>
  <c r="AB47"/>
  <c r="S46"/>
  <c r="T46"/>
  <c r="U46"/>
  <c r="W46"/>
  <c r="S44"/>
  <c r="T44"/>
  <c r="U44"/>
  <c r="W44"/>
  <c r="S42"/>
  <c r="T42"/>
  <c r="U42"/>
  <c r="W42"/>
  <c r="S40"/>
  <c r="T40"/>
  <c r="U40"/>
  <c r="W40"/>
  <c r="S43"/>
  <c r="T43"/>
  <c r="U43"/>
  <c r="W43"/>
  <c r="S45"/>
  <c r="T45"/>
  <c r="U45"/>
  <c r="W45"/>
  <c r="S48"/>
  <c r="T48"/>
  <c r="U48"/>
  <c r="W48"/>
  <c r="S49"/>
  <c r="T49"/>
  <c r="U49"/>
  <c r="W49"/>
  <c r="S50"/>
  <c r="T50"/>
  <c r="U50"/>
  <c r="W50"/>
  <c r="S47"/>
  <c r="T47"/>
  <c r="U47"/>
  <c r="W47"/>
  <c r="AD24" i="4"/>
  <c r="AB24"/>
  <c r="AB6"/>
  <c r="AB7"/>
  <c r="AD46" i="1"/>
  <c r="AD39"/>
  <c r="AD35"/>
  <c r="AD49"/>
  <c r="AD48"/>
  <c r="AD40"/>
  <c r="AD50"/>
  <c r="AD47"/>
  <c r="AD55"/>
  <c r="AD54"/>
  <c r="AB35"/>
  <c r="AB49"/>
  <c r="AB48"/>
  <c r="AB40"/>
  <c r="AB50"/>
  <c r="AB47"/>
  <c r="AB55"/>
  <c r="AB54"/>
  <c r="AB52"/>
  <c r="S48"/>
  <c r="T48"/>
  <c r="U48"/>
  <c r="W48"/>
  <c r="S40"/>
  <c r="T40"/>
  <c r="U40"/>
  <c r="W40"/>
  <c r="V47" i="5" l="1"/>
  <c r="V50"/>
  <c r="V49"/>
  <c r="V48"/>
  <c r="V45"/>
  <c r="V43"/>
  <c r="V40"/>
  <c r="V42"/>
  <c r="V44"/>
  <c r="V46"/>
  <c r="X47"/>
  <c r="X50"/>
  <c r="X49"/>
  <c r="X48"/>
  <c r="X45"/>
  <c r="X43"/>
  <c r="X40"/>
  <c r="X42"/>
  <c r="X44"/>
  <c r="X46"/>
  <c r="X40" i="1"/>
  <c r="X48"/>
  <c r="V40"/>
  <c r="V48"/>
  <c r="R27" i="16"/>
  <c r="R25"/>
  <c r="R30"/>
  <c r="R28"/>
  <c r="R29"/>
  <c r="R31"/>
  <c r="P27"/>
  <c r="P25"/>
  <c r="P30"/>
  <c r="P28"/>
  <c r="P29"/>
  <c r="P31"/>
  <c r="O23"/>
  <c r="R6"/>
  <c r="P8"/>
  <c r="P6"/>
  <c r="R7" i="11"/>
  <c r="P7"/>
  <c r="R9" i="10"/>
  <c r="P9"/>
  <c r="R53" i="6"/>
  <c r="R52"/>
  <c r="P52"/>
  <c r="P14"/>
  <c r="R46" i="5"/>
  <c r="R44"/>
  <c r="R42"/>
  <c r="R40"/>
  <c r="R43"/>
  <c r="R45"/>
  <c r="R48"/>
  <c r="R49"/>
  <c r="R47"/>
  <c r="P44"/>
  <c r="P42"/>
  <c r="P40"/>
  <c r="P43"/>
  <c r="P45"/>
  <c r="P48"/>
  <c r="P49"/>
  <c r="P50"/>
  <c r="P47"/>
  <c r="R25" i="4"/>
  <c r="R29"/>
  <c r="R24"/>
  <c r="P25"/>
  <c r="P30"/>
  <c r="P29"/>
  <c r="P24"/>
  <c r="R13"/>
  <c r="R10"/>
  <c r="P10"/>
  <c r="R39" i="1"/>
  <c r="R35"/>
  <c r="R49"/>
  <c r="R48"/>
  <c r="R40"/>
  <c r="R50"/>
  <c r="R47"/>
  <c r="R55"/>
  <c r="P35"/>
  <c r="P49"/>
  <c r="P48"/>
  <c r="P40"/>
  <c r="P50"/>
  <c r="P47"/>
  <c r="P55"/>
  <c r="P54"/>
  <c r="N48" i="16"/>
  <c r="N23"/>
  <c r="M48"/>
  <c r="M23"/>
  <c r="N32" i="15"/>
  <c r="N16"/>
  <c r="M32"/>
  <c r="M16"/>
  <c r="N18" i="14"/>
  <c r="M18"/>
  <c r="O29" i="13" l="1"/>
  <c r="O18"/>
  <c r="M29"/>
  <c r="N31" i="11"/>
  <c r="N16"/>
  <c r="M31"/>
  <c r="M16"/>
  <c r="R6" i="10"/>
  <c r="P6"/>
  <c r="N39"/>
  <c r="N19"/>
  <c r="O39"/>
  <c r="O19"/>
  <c r="M39"/>
  <c r="M19"/>
  <c r="N27" i="8"/>
  <c r="N16"/>
  <c r="M27"/>
  <c r="M16"/>
  <c r="R22" i="7"/>
  <c r="P22"/>
  <c r="R11"/>
  <c r="P11"/>
  <c r="J25" i="22" l="1"/>
  <c r="I25"/>
  <c r="J13"/>
  <c r="I13"/>
  <c r="J8" i="21"/>
  <c r="I8"/>
  <c r="J14" i="20"/>
  <c r="I14"/>
  <c r="J23" i="18"/>
  <c r="I23"/>
  <c r="J13"/>
  <c r="I13"/>
  <c r="J48" i="16"/>
  <c r="I48"/>
  <c r="J23"/>
  <c r="I23"/>
  <c r="J13" i="17"/>
  <c r="I13"/>
  <c r="J7"/>
  <c r="I7"/>
  <c r="J32" i="15"/>
  <c r="I32"/>
  <c r="J16"/>
  <c r="I16"/>
  <c r="J32" i="14"/>
  <c r="I32"/>
  <c r="J18"/>
  <c r="I18"/>
  <c r="J29" i="13"/>
  <c r="I29"/>
  <c r="J18"/>
  <c r="I18"/>
  <c r="J31" i="11"/>
  <c r="I31"/>
  <c r="J16"/>
  <c r="I16"/>
  <c r="J39" i="10"/>
  <c r="I39"/>
  <c r="J19"/>
  <c r="I19"/>
  <c r="J27" i="8" l="1"/>
  <c r="I27"/>
  <c r="J16"/>
  <c r="I16"/>
  <c r="J21" i="7"/>
  <c r="I21"/>
  <c r="J9"/>
  <c r="I9"/>
  <c r="J73" i="6" l="1"/>
  <c r="I73"/>
  <c r="J44"/>
  <c r="I44"/>
  <c r="J33"/>
  <c r="I33"/>
  <c r="J10"/>
  <c r="I10"/>
  <c r="J54" i="5"/>
  <c r="I54"/>
  <c r="J28"/>
  <c r="I28"/>
  <c r="J42" i="4"/>
  <c r="I42"/>
  <c r="J21"/>
  <c r="I21"/>
  <c r="J56" i="1" l="1"/>
  <c r="I56"/>
  <c r="J30"/>
  <c r="I30"/>
  <c r="W24" i="6" l="1"/>
  <c r="U24"/>
  <c r="T24"/>
  <c r="S24"/>
  <c r="W17" i="22" l="1"/>
  <c r="U17"/>
  <c r="T17"/>
  <c r="S17"/>
  <c r="W23" i="14" l="1"/>
  <c r="U23"/>
  <c r="T23"/>
  <c r="S23"/>
  <c r="U15" i="4"/>
  <c r="T15"/>
  <c r="S15"/>
  <c r="AA13" i="18" l="1"/>
  <c r="S30" i="15"/>
  <c r="T30"/>
  <c r="U30"/>
  <c r="W30"/>
  <c r="AD6" i="16" l="1"/>
  <c r="AB6"/>
  <c r="AD20" i="14"/>
  <c r="AB20"/>
  <c r="Z32"/>
  <c r="Y32"/>
  <c r="W24" i="13"/>
  <c r="U24"/>
  <c r="T24"/>
  <c r="S24"/>
  <c r="Z18"/>
  <c r="AD19" i="11"/>
  <c r="AB19"/>
  <c r="S38" i="10"/>
  <c r="T38"/>
  <c r="U38"/>
  <c r="W38"/>
  <c r="U32"/>
  <c r="W32"/>
  <c r="X32" s="1"/>
  <c r="S33"/>
  <c r="T33"/>
  <c r="U33"/>
  <c r="W33"/>
  <c r="U29"/>
  <c r="W29"/>
  <c r="S23"/>
  <c r="T23"/>
  <c r="U23"/>
  <c r="W23"/>
  <c r="S36"/>
  <c r="T36"/>
  <c r="U36"/>
  <c r="W36"/>
  <c r="S37"/>
  <c r="T37"/>
  <c r="U37"/>
  <c r="W37"/>
  <c r="S25"/>
  <c r="T25"/>
  <c r="U25"/>
  <c r="W25"/>
  <c r="AD21"/>
  <c r="AD13" i="6"/>
  <c r="AD14"/>
  <c r="AB13"/>
  <c r="AB14"/>
  <c r="AD6" i="5"/>
  <c r="AB6"/>
  <c r="AD6" i="1"/>
  <c r="AB8"/>
  <c r="AB9"/>
  <c r="R26" i="16"/>
  <c r="P26"/>
  <c r="G48"/>
  <c r="G23"/>
  <c r="O32" i="15"/>
  <c r="O16"/>
  <c r="R20" i="14"/>
  <c r="P20"/>
  <c r="R19"/>
  <c r="P19"/>
  <c r="R6"/>
  <c r="P6"/>
  <c r="R10" i="11"/>
  <c r="P10"/>
  <c r="H25" i="22"/>
  <c r="G25"/>
  <c r="H13"/>
  <c r="G13"/>
  <c r="H8" i="21"/>
  <c r="G8"/>
  <c r="H14" i="20"/>
  <c r="G14"/>
  <c r="H23" i="18"/>
  <c r="G23"/>
  <c r="H13"/>
  <c r="G13"/>
  <c r="H13" i="17"/>
  <c r="G13"/>
  <c r="H7"/>
  <c r="G7"/>
  <c r="H32" i="15"/>
  <c r="G32"/>
  <c r="H16"/>
  <c r="G16"/>
  <c r="H32" i="14"/>
  <c r="G32"/>
  <c r="H18"/>
  <c r="G18"/>
  <c r="H29" i="13"/>
  <c r="G29"/>
  <c r="G18"/>
  <c r="H31" i="11"/>
  <c r="G31"/>
  <c r="H16"/>
  <c r="G16"/>
  <c r="H39" i="10"/>
  <c r="G39"/>
  <c r="H19"/>
  <c r="G19"/>
  <c r="H27" i="8"/>
  <c r="G27"/>
  <c r="H16"/>
  <c r="G16"/>
  <c r="H21" i="7"/>
  <c r="G21"/>
  <c r="H9"/>
  <c r="G9"/>
  <c r="R14" i="6"/>
  <c r="M73"/>
  <c r="H73"/>
  <c r="G33"/>
  <c r="N73"/>
  <c r="N44"/>
  <c r="M44"/>
  <c r="N33"/>
  <c r="N10"/>
  <c r="M33"/>
  <c r="M10"/>
  <c r="H44"/>
  <c r="G44"/>
  <c r="H10"/>
  <c r="G10"/>
  <c r="R6" i="5"/>
  <c r="P6"/>
  <c r="O54"/>
  <c r="M28"/>
  <c r="G54"/>
  <c r="G28"/>
  <c r="O28"/>
  <c r="H28"/>
  <c r="R7" i="4"/>
  <c r="P7"/>
  <c r="H42"/>
  <c r="G42"/>
  <c r="H21"/>
  <c r="N42"/>
  <c r="N21"/>
  <c r="M42"/>
  <c r="M21"/>
  <c r="G21"/>
  <c r="R6" i="1"/>
  <c r="R8"/>
  <c r="R9"/>
  <c r="P6"/>
  <c r="P8"/>
  <c r="P9"/>
  <c r="O30"/>
  <c r="M30"/>
  <c r="H56"/>
  <c r="H30"/>
  <c r="P30" l="1"/>
  <c r="V32" i="10"/>
  <c r="H48" i="16"/>
  <c r="H23"/>
  <c r="H18" i="13"/>
  <c r="G73" i="6"/>
  <c r="H33"/>
  <c r="M54" i="5"/>
  <c r="H54"/>
  <c r="O56" i="1"/>
  <c r="M56"/>
  <c r="G56"/>
  <c r="W10" i="10" l="1"/>
  <c r="U10"/>
  <c r="S10"/>
  <c r="W20" i="5" l="1"/>
  <c r="X20" s="1"/>
  <c r="U20"/>
  <c r="V20" s="1"/>
  <c r="T20"/>
  <c r="S20"/>
  <c r="W12" i="14" l="1"/>
  <c r="U12"/>
  <c r="T12"/>
  <c r="S12"/>
  <c r="W7" i="15" l="1"/>
  <c r="U7"/>
  <c r="T7"/>
  <c r="S7"/>
  <c r="W8" i="22" l="1"/>
  <c r="U8"/>
  <c r="T8"/>
  <c r="S8"/>
  <c r="W9" i="17" l="1"/>
  <c r="U9"/>
  <c r="T9"/>
  <c r="S9"/>
  <c r="W11" i="11"/>
  <c r="X11" s="1"/>
  <c r="U11"/>
  <c r="V11" s="1"/>
  <c r="T11"/>
  <c r="S11"/>
  <c r="S6" i="1" l="1"/>
  <c r="T6"/>
  <c r="AD24" i="18"/>
  <c r="AB24"/>
  <c r="W6" i="16" l="1"/>
  <c r="U6"/>
  <c r="T6"/>
  <c r="S6"/>
  <c r="S25"/>
  <c r="T25"/>
  <c r="U25"/>
  <c r="W25"/>
  <c r="S30"/>
  <c r="T30"/>
  <c r="X30" s="1"/>
  <c r="U30"/>
  <c r="S27"/>
  <c r="T27"/>
  <c r="U27"/>
  <c r="V27" s="1"/>
  <c r="W27"/>
  <c r="W45"/>
  <c r="S46"/>
  <c r="T46"/>
  <c r="U46"/>
  <c r="W46"/>
  <c r="S15"/>
  <c r="T15"/>
  <c r="U15"/>
  <c r="W15"/>
  <c r="W31" i="15"/>
  <c r="U31"/>
  <c r="T31"/>
  <c r="S31"/>
  <c r="W29"/>
  <c r="U29"/>
  <c r="T29"/>
  <c r="S29"/>
  <c r="S10"/>
  <c r="T10"/>
  <c r="U10"/>
  <c r="W10"/>
  <c r="S13"/>
  <c r="T13"/>
  <c r="U13"/>
  <c r="W13"/>
  <c r="S9"/>
  <c r="T9"/>
  <c r="U9"/>
  <c r="W9"/>
  <c r="S15"/>
  <c r="T15"/>
  <c r="U15"/>
  <c r="W15"/>
  <c r="AD19" i="14"/>
  <c r="AB19"/>
  <c r="AD6"/>
  <c r="AB6"/>
  <c r="W25"/>
  <c r="T25"/>
  <c r="S25"/>
  <c r="W26"/>
  <c r="T26"/>
  <c r="S26"/>
  <c r="W13"/>
  <c r="U13"/>
  <c r="T13"/>
  <c r="S13"/>
  <c r="W28" i="13"/>
  <c r="U28"/>
  <c r="T28"/>
  <c r="S28"/>
  <c r="S26" i="11"/>
  <c r="T26"/>
  <c r="U26"/>
  <c r="W26"/>
  <c r="S24"/>
  <c r="T24"/>
  <c r="U24"/>
  <c r="W24"/>
  <c r="S25"/>
  <c r="T25"/>
  <c r="U25"/>
  <c r="W25"/>
  <c r="S22"/>
  <c r="T22"/>
  <c r="U22"/>
  <c r="W22"/>
  <c r="S23"/>
  <c r="T23"/>
  <c r="U23"/>
  <c r="W23"/>
  <c r="S27"/>
  <c r="T27"/>
  <c r="U27"/>
  <c r="W27"/>
  <c r="S28"/>
  <c r="T28"/>
  <c r="U28"/>
  <c r="W28"/>
  <c r="S19"/>
  <c r="T19"/>
  <c r="U19"/>
  <c r="V19" s="1"/>
  <c r="W19"/>
  <c r="AB21" i="10"/>
  <c r="AD6"/>
  <c r="AB6"/>
  <c r="S19" i="7"/>
  <c r="T19"/>
  <c r="U19"/>
  <c r="W19"/>
  <c r="S22" i="6"/>
  <c r="T22"/>
  <c r="U22"/>
  <c r="W22"/>
  <c r="S16"/>
  <c r="T16"/>
  <c r="U16"/>
  <c r="W16"/>
  <c r="S28"/>
  <c r="T28"/>
  <c r="U28"/>
  <c r="W28"/>
  <c r="S31"/>
  <c r="T31"/>
  <c r="U31"/>
  <c r="W31"/>
  <c r="S48"/>
  <c r="T48"/>
  <c r="U48"/>
  <c r="W48"/>
  <c r="S49"/>
  <c r="T49"/>
  <c r="U49"/>
  <c r="W49"/>
  <c r="V15" i="16" l="1"/>
  <c r="X27"/>
  <c r="V30"/>
  <c r="X15"/>
  <c r="X6"/>
  <c r="X19" i="11"/>
  <c r="V25" i="16"/>
  <c r="X25"/>
  <c r="V6"/>
  <c r="X49" i="6"/>
  <c r="X48"/>
  <c r="V49"/>
  <c r="V48"/>
  <c r="S29"/>
  <c r="T29"/>
  <c r="U29"/>
  <c r="W29"/>
  <c r="S30"/>
  <c r="T30"/>
  <c r="U30"/>
  <c r="W30"/>
  <c r="S15"/>
  <c r="T15"/>
  <c r="U15"/>
  <c r="W15"/>
  <c r="S13"/>
  <c r="T13"/>
  <c r="U13"/>
  <c r="W13"/>
  <c r="S20"/>
  <c r="T20"/>
  <c r="U20"/>
  <c r="W20"/>
  <c r="S18"/>
  <c r="T18"/>
  <c r="U18"/>
  <c r="W18"/>
  <c r="S32"/>
  <c r="T32"/>
  <c r="U32"/>
  <c r="W32"/>
  <c r="S25"/>
  <c r="T25"/>
  <c r="U25"/>
  <c r="W25"/>
  <c r="S27"/>
  <c r="T27"/>
  <c r="U27"/>
  <c r="W27"/>
  <c r="S26"/>
  <c r="T26"/>
  <c r="U26"/>
  <c r="W26"/>
  <c r="S17"/>
  <c r="T17"/>
  <c r="U17"/>
  <c r="W17"/>
  <c r="S21"/>
  <c r="T21"/>
  <c r="U21"/>
  <c r="W21"/>
  <c r="AD7" i="4"/>
  <c r="X13" i="6" l="1"/>
  <c r="V13"/>
  <c r="U6" i="1"/>
  <c r="V6" s="1"/>
  <c r="W6"/>
  <c r="X6" s="1"/>
  <c r="W23"/>
  <c r="AC25" i="22" l="1"/>
  <c r="AA25"/>
  <c r="Z25"/>
  <c r="Y25"/>
  <c r="AC13"/>
  <c r="AA13"/>
  <c r="Z13"/>
  <c r="Y13"/>
  <c r="F25"/>
  <c r="E25"/>
  <c r="D25"/>
  <c r="C25"/>
  <c r="D13"/>
  <c r="C13"/>
  <c r="D8" i="21"/>
  <c r="C8"/>
  <c r="D14" i="20"/>
  <c r="C14"/>
  <c r="AC23" i="18"/>
  <c r="AA23"/>
  <c r="Z23"/>
  <c r="Y23"/>
  <c r="AC13"/>
  <c r="Z13"/>
  <c r="Y13"/>
  <c r="D23"/>
  <c r="C23"/>
  <c r="D13"/>
  <c r="C13"/>
  <c r="AD49" i="16"/>
  <c r="AB49"/>
  <c r="AC48"/>
  <c r="AA48"/>
  <c r="Z48"/>
  <c r="Y48"/>
  <c r="AD26"/>
  <c r="AB26"/>
  <c r="AD24"/>
  <c r="AB24"/>
  <c r="AC23"/>
  <c r="AA23"/>
  <c r="Z23"/>
  <c r="Y23"/>
  <c r="D48"/>
  <c r="C48"/>
  <c r="D23"/>
  <c r="C23"/>
  <c r="AC13" i="17"/>
  <c r="AA13"/>
  <c r="Z13"/>
  <c r="Y13"/>
  <c r="AC7"/>
  <c r="AA7"/>
  <c r="Z7"/>
  <c r="Y7"/>
  <c r="D13"/>
  <c r="C13"/>
  <c r="D7"/>
  <c r="C7"/>
  <c r="AD33" i="15"/>
  <c r="AB33"/>
  <c r="AC32"/>
  <c r="AA32"/>
  <c r="AD17"/>
  <c r="AB17"/>
  <c r="AC16"/>
  <c r="AA16"/>
  <c r="D32"/>
  <c r="C32"/>
  <c r="D16"/>
  <c r="C16"/>
  <c r="AD33" i="14"/>
  <c r="AB33"/>
  <c r="AC32"/>
  <c r="AA32"/>
  <c r="AC18"/>
  <c r="AA18"/>
  <c r="Z18"/>
  <c r="Y18"/>
  <c r="D32"/>
  <c r="C32"/>
  <c r="D18"/>
  <c r="C18"/>
  <c r="AC29" i="13"/>
  <c r="Z29"/>
  <c r="AD19"/>
  <c r="AB19"/>
  <c r="AC18"/>
  <c r="AD6"/>
  <c r="AB6"/>
  <c r="D29"/>
  <c r="C29"/>
  <c r="D18"/>
  <c r="C18"/>
  <c r="AD32" i="11"/>
  <c r="AB32"/>
  <c r="AC31"/>
  <c r="AA31"/>
  <c r="AD18"/>
  <c r="AB18"/>
  <c r="AD17"/>
  <c r="AB17"/>
  <c r="AC16"/>
  <c r="AA16"/>
  <c r="AD6"/>
  <c r="AB6"/>
  <c r="D31"/>
  <c r="C31"/>
  <c r="D16"/>
  <c r="C16"/>
  <c r="AD40" i="10"/>
  <c r="AB40"/>
  <c r="AC39"/>
  <c r="AA39"/>
  <c r="AD20"/>
  <c r="AC19"/>
  <c r="AA19"/>
  <c r="D39"/>
  <c r="C39"/>
  <c r="D19"/>
  <c r="C19"/>
  <c r="AD28" i="8"/>
  <c r="AB28"/>
  <c r="AC27"/>
  <c r="AA27"/>
  <c r="AD17"/>
  <c r="AB17"/>
  <c r="AC16"/>
  <c r="AA16"/>
  <c r="D27"/>
  <c r="C27"/>
  <c r="D16"/>
  <c r="C16"/>
  <c r="AD22" i="7"/>
  <c r="AB22"/>
  <c r="AC21"/>
  <c r="AA21"/>
  <c r="AD11"/>
  <c r="AB11"/>
  <c r="AC9"/>
  <c r="AA9"/>
  <c r="Z9"/>
  <c r="Y9"/>
  <c r="D21"/>
  <c r="C21"/>
  <c r="D9"/>
  <c r="C9"/>
  <c r="AD74" i="6"/>
  <c r="AB74"/>
  <c r="AC73"/>
  <c r="AA73"/>
  <c r="Z73"/>
  <c r="Y73"/>
  <c r="AD49"/>
  <c r="AB49"/>
  <c r="AD48"/>
  <c r="AB48"/>
  <c r="AD50"/>
  <c r="AD51"/>
  <c r="AB51"/>
  <c r="AD53"/>
  <c r="AD47"/>
  <c r="AB47"/>
  <c r="AD46"/>
  <c r="AB46"/>
  <c r="AC44"/>
  <c r="AA44"/>
  <c r="Z44"/>
  <c r="Y44"/>
  <c r="AD34"/>
  <c r="AB34"/>
  <c r="AC33"/>
  <c r="AA33"/>
  <c r="AD12"/>
  <c r="AB12"/>
  <c r="AC10"/>
  <c r="AA10"/>
  <c r="Z10"/>
  <c r="Y10"/>
  <c r="R48"/>
  <c r="R49"/>
  <c r="P50"/>
  <c r="P48"/>
  <c r="P49"/>
  <c r="D73"/>
  <c r="C73"/>
  <c r="D44"/>
  <c r="C44"/>
  <c r="D33"/>
  <c r="C33"/>
  <c r="D10"/>
  <c r="C10"/>
  <c r="AD55" i="5"/>
  <c r="AB55"/>
  <c r="AC54"/>
  <c r="AA54"/>
  <c r="Z54"/>
  <c r="Y54"/>
  <c r="AD35"/>
  <c r="AB35"/>
  <c r="AD41"/>
  <c r="AB41"/>
  <c r="AD38"/>
  <c r="AB38"/>
  <c r="AD34"/>
  <c r="AB34"/>
  <c r="AD36"/>
  <c r="AB36"/>
  <c r="AD39"/>
  <c r="AB39"/>
  <c r="AD37"/>
  <c r="AB37"/>
  <c r="AD32"/>
  <c r="AB32"/>
  <c r="AD31"/>
  <c r="AB31"/>
  <c r="AD30"/>
  <c r="AB30"/>
  <c r="AD29"/>
  <c r="AB29"/>
  <c r="AC28"/>
  <c r="AA28"/>
  <c r="Z28"/>
  <c r="Y28"/>
  <c r="AD7"/>
  <c r="AB7"/>
  <c r="P46"/>
  <c r="AD73" i="6" l="1"/>
  <c r="AB73"/>
  <c r="AD54" i="5"/>
  <c r="AB54"/>
  <c r="D54"/>
  <c r="C54"/>
  <c r="D28"/>
  <c r="C28"/>
  <c r="AD57" i="1"/>
  <c r="AB57"/>
  <c r="AC56"/>
  <c r="AA56"/>
  <c r="Z56"/>
  <c r="Y56"/>
  <c r="AD52"/>
  <c r="AD53"/>
  <c r="AB53"/>
  <c r="AB39"/>
  <c r="AD45"/>
  <c r="AB45"/>
  <c r="AD37"/>
  <c r="AB37"/>
  <c r="AB46"/>
  <c r="AD44"/>
  <c r="AB44"/>
  <c r="AD38"/>
  <c r="AB38"/>
  <c r="AD42"/>
  <c r="AB42"/>
  <c r="AD36"/>
  <c r="AB36"/>
  <c r="AD43"/>
  <c r="AB43"/>
  <c r="AD41"/>
  <c r="AB41"/>
  <c r="AD33"/>
  <c r="AB33"/>
  <c r="AD34"/>
  <c r="AB34"/>
  <c r="AD32"/>
  <c r="AB32"/>
  <c r="AD31"/>
  <c r="AB31"/>
  <c r="AC30"/>
  <c r="AA30"/>
  <c r="AB30" s="1"/>
  <c r="Z30"/>
  <c r="Y30"/>
  <c r="AD7"/>
  <c r="AB7"/>
  <c r="AD43" i="4"/>
  <c r="AB43"/>
  <c r="AC42"/>
  <c r="AA42"/>
  <c r="Z42"/>
  <c r="Y42"/>
  <c r="AD22"/>
  <c r="AB22"/>
  <c r="AC21"/>
  <c r="AD21" s="1"/>
  <c r="AA21"/>
  <c r="Z21"/>
  <c r="Y21"/>
  <c r="AD6"/>
  <c r="AB42" l="1"/>
  <c r="AD42"/>
  <c r="AD30" i="1"/>
  <c r="AB21" i="4"/>
  <c r="AD56" i="1"/>
  <c r="AB56"/>
  <c r="D42" i="4"/>
  <c r="C42"/>
  <c r="D21"/>
  <c r="C21"/>
  <c r="E56" i="1"/>
  <c r="F30"/>
  <c r="E30"/>
  <c r="F56" l="1"/>
  <c r="W6" i="8" l="1"/>
  <c r="U6"/>
  <c r="T6"/>
  <c r="S6"/>
  <c r="W19" i="22" l="1"/>
  <c r="U19"/>
  <c r="T19"/>
  <c r="S19"/>
  <c r="W9"/>
  <c r="U9"/>
  <c r="T9"/>
  <c r="S9"/>
  <c r="S11" i="20"/>
  <c r="T11"/>
  <c r="U11"/>
  <c r="W11"/>
  <c r="W9"/>
  <c r="U9"/>
  <c r="T9"/>
  <c r="S9"/>
  <c r="S47" i="16"/>
  <c r="T47"/>
  <c r="U47"/>
  <c r="W47"/>
  <c r="W10" i="17"/>
  <c r="U10"/>
  <c r="T10"/>
  <c r="S10"/>
  <c r="S6" i="15"/>
  <c r="T6"/>
  <c r="U6"/>
  <c r="V6" s="1"/>
  <c r="W6"/>
  <c r="S11"/>
  <c r="T11"/>
  <c r="U11"/>
  <c r="W11"/>
  <c r="W31" i="14"/>
  <c r="W9" i="13"/>
  <c r="X9" s="1"/>
  <c r="W13"/>
  <c r="W14"/>
  <c r="W10"/>
  <c r="S9"/>
  <c r="T9"/>
  <c r="U9"/>
  <c r="S13"/>
  <c r="T13"/>
  <c r="U13"/>
  <c r="S14"/>
  <c r="T14"/>
  <c r="U14"/>
  <c r="S10"/>
  <c r="T10"/>
  <c r="U10"/>
  <c r="V10" s="1"/>
  <c r="S16"/>
  <c r="T16"/>
  <c r="U16"/>
  <c r="S15"/>
  <c r="T15"/>
  <c r="U15"/>
  <c r="W16"/>
  <c r="W15"/>
  <c r="W30" i="11"/>
  <c r="U30"/>
  <c r="T30"/>
  <c r="S30"/>
  <c r="W29"/>
  <c r="U29"/>
  <c r="T29"/>
  <c r="S29"/>
  <c r="W18"/>
  <c r="X18" s="1"/>
  <c r="U18"/>
  <c r="T18"/>
  <c r="S18"/>
  <c r="S9"/>
  <c r="T9"/>
  <c r="U9"/>
  <c r="W9"/>
  <c r="S14"/>
  <c r="T14"/>
  <c r="U14"/>
  <c r="W14"/>
  <c r="S15"/>
  <c r="T15"/>
  <c r="U15"/>
  <c r="W15"/>
  <c r="S7"/>
  <c r="T7"/>
  <c r="U7"/>
  <c r="W7"/>
  <c r="S8"/>
  <c r="T8"/>
  <c r="U8"/>
  <c r="W8"/>
  <c r="S10"/>
  <c r="T10"/>
  <c r="U10"/>
  <c r="W10"/>
  <c r="X10" s="1"/>
  <c r="S12"/>
  <c r="T12"/>
  <c r="U12"/>
  <c r="W12"/>
  <c r="U22" i="10"/>
  <c r="S18"/>
  <c r="T18"/>
  <c r="U18"/>
  <c r="W18"/>
  <c r="S11"/>
  <c r="T11"/>
  <c r="U11"/>
  <c r="W11"/>
  <c r="S8"/>
  <c r="T8"/>
  <c r="U8"/>
  <c r="W8"/>
  <c r="S13"/>
  <c r="T13"/>
  <c r="U13"/>
  <c r="W13"/>
  <c r="S16"/>
  <c r="T16"/>
  <c r="U16"/>
  <c r="W16"/>
  <c r="S15"/>
  <c r="T15"/>
  <c r="U15"/>
  <c r="W15"/>
  <c r="S12"/>
  <c r="T12"/>
  <c r="U12"/>
  <c r="W12"/>
  <c r="S17"/>
  <c r="T17"/>
  <c r="U17"/>
  <c r="W17"/>
  <c r="S22"/>
  <c r="T22"/>
  <c r="W22"/>
  <c r="S28"/>
  <c r="T28"/>
  <c r="U28"/>
  <c r="V28" s="1"/>
  <c r="W28"/>
  <c r="X28" s="1"/>
  <c r="S27"/>
  <c r="T27"/>
  <c r="U27"/>
  <c r="W27"/>
  <c r="S35"/>
  <c r="T35"/>
  <c r="U35"/>
  <c r="W35"/>
  <c r="U31"/>
  <c r="W31"/>
  <c r="S19" i="8"/>
  <c r="T19"/>
  <c r="U19"/>
  <c r="W19"/>
  <c r="S25"/>
  <c r="T25"/>
  <c r="U25"/>
  <c r="W25"/>
  <c r="S26"/>
  <c r="T26"/>
  <c r="U26"/>
  <c r="W26"/>
  <c r="S23"/>
  <c r="T23"/>
  <c r="U23"/>
  <c r="W23"/>
  <c r="S21"/>
  <c r="T21"/>
  <c r="U21"/>
  <c r="W21"/>
  <c r="S18"/>
  <c r="T18"/>
  <c r="U18"/>
  <c r="W18"/>
  <c r="S20"/>
  <c r="T20"/>
  <c r="U20"/>
  <c r="W20"/>
  <c r="S22"/>
  <c r="T22"/>
  <c r="U22"/>
  <c r="W22"/>
  <c r="W11"/>
  <c r="W12"/>
  <c r="W8"/>
  <c r="W7"/>
  <c r="S11"/>
  <c r="T11"/>
  <c r="U11"/>
  <c r="S12"/>
  <c r="T12"/>
  <c r="U12"/>
  <c r="S8"/>
  <c r="T8"/>
  <c r="U8"/>
  <c r="S7"/>
  <c r="T7"/>
  <c r="U7"/>
  <c r="S14" i="6"/>
  <c r="T14"/>
  <c r="U14"/>
  <c r="W14"/>
  <c r="S19"/>
  <c r="T19"/>
  <c r="U19"/>
  <c r="W19"/>
  <c r="S23"/>
  <c r="T23"/>
  <c r="U23"/>
  <c r="W23"/>
  <c r="S41" i="5"/>
  <c r="T41"/>
  <c r="U41"/>
  <c r="W41"/>
  <c r="S37"/>
  <c r="T37"/>
  <c r="U37"/>
  <c r="W37"/>
  <c r="S35"/>
  <c r="T35"/>
  <c r="U35"/>
  <c r="W35"/>
  <c r="S9"/>
  <c r="T9"/>
  <c r="U9"/>
  <c r="V9" s="1"/>
  <c r="W9"/>
  <c r="X9" s="1"/>
  <c r="S11"/>
  <c r="T11"/>
  <c r="U11"/>
  <c r="V11" s="1"/>
  <c r="W11"/>
  <c r="X11" s="1"/>
  <c r="S24"/>
  <c r="T24"/>
  <c r="U24"/>
  <c r="W24"/>
  <c r="S12"/>
  <c r="T12"/>
  <c r="U12"/>
  <c r="V12" s="1"/>
  <c r="W12"/>
  <c r="X12" s="1"/>
  <c r="S18"/>
  <c r="T18"/>
  <c r="U18"/>
  <c r="W18"/>
  <c r="S19"/>
  <c r="T19"/>
  <c r="U19"/>
  <c r="V19" s="1"/>
  <c r="W19"/>
  <c r="X19" s="1"/>
  <c r="S16"/>
  <c r="T16"/>
  <c r="U16"/>
  <c r="W16"/>
  <c r="S10"/>
  <c r="T10"/>
  <c r="U10"/>
  <c r="V10" s="1"/>
  <c r="W10"/>
  <c r="X10" s="1"/>
  <c r="S21"/>
  <c r="T21"/>
  <c r="U21"/>
  <c r="W21"/>
  <c r="S23"/>
  <c r="T23"/>
  <c r="U23"/>
  <c r="W23"/>
  <c r="S27"/>
  <c r="T27"/>
  <c r="U27"/>
  <c r="W27"/>
  <c r="S13"/>
  <c r="T13"/>
  <c r="U13"/>
  <c r="W13"/>
  <c r="S6"/>
  <c r="T6"/>
  <c r="U6"/>
  <c r="W6"/>
  <c r="S8"/>
  <c r="T8"/>
  <c r="U8"/>
  <c r="V8" s="1"/>
  <c r="W8"/>
  <c r="X8" s="1"/>
  <c r="S22"/>
  <c r="T22"/>
  <c r="U22"/>
  <c r="W22"/>
  <c r="S26"/>
  <c r="T26"/>
  <c r="U26"/>
  <c r="W26"/>
  <c r="S14"/>
  <c r="T14"/>
  <c r="U14"/>
  <c r="W14"/>
  <c r="S17"/>
  <c r="T17"/>
  <c r="U17"/>
  <c r="V17" s="1"/>
  <c r="W17"/>
  <c r="X17" s="1"/>
  <c r="W41" i="4"/>
  <c r="S24"/>
  <c r="T24"/>
  <c r="U24"/>
  <c r="V24" s="1"/>
  <c r="W24"/>
  <c r="S13"/>
  <c r="T13"/>
  <c r="U13"/>
  <c r="S10"/>
  <c r="T10"/>
  <c r="X10" s="1"/>
  <c r="U10"/>
  <c r="V10" s="1"/>
  <c r="S7"/>
  <c r="T7"/>
  <c r="U7"/>
  <c r="V7" s="1"/>
  <c r="W7"/>
  <c r="X7" s="1"/>
  <c r="S20"/>
  <c r="T20"/>
  <c r="U20"/>
  <c r="W20"/>
  <c r="U9" i="1"/>
  <c r="W9"/>
  <c r="U25"/>
  <c r="W25"/>
  <c r="S47"/>
  <c r="T47"/>
  <c r="U47"/>
  <c r="W47"/>
  <c r="S49"/>
  <c r="T49"/>
  <c r="U49"/>
  <c r="W49"/>
  <c r="S45"/>
  <c r="T45"/>
  <c r="U45"/>
  <c r="W45"/>
  <c r="S39"/>
  <c r="T39"/>
  <c r="U39"/>
  <c r="W39"/>
  <c r="S46"/>
  <c r="T46"/>
  <c r="U46"/>
  <c r="W46"/>
  <c r="S37"/>
  <c r="T37"/>
  <c r="U37"/>
  <c r="W37"/>
  <c r="S33"/>
  <c r="T33"/>
  <c r="U33"/>
  <c r="W33"/>
  <c r="S35"/>
  <c r="T35"/>
  <c r="U35"/>
  <c r="W35"/>
  <c r="S54"/>
  <c r="T54"/>
  <c r="U54"/>
  <c r="W54"/>
  <c r="X6" i="15" l="1"/>
  <c r="X10" i="13"/>
  <c r="V9"/>
  <c r="V18" i="11"/>
  <c r="V10"/>
  <c r="V14" i="6"/>
  <c r="X24" i="4"/>
  <c r="V21" i="8"/>
  <c r="X9" i="1"/>
  <c r="X14" i="6"/>
  <c r="X6" i="5"/>
  <c r="V6"/>
  <c r="V9" i="1"/>
  <c r="X41" i="5"/>
  <c r="V35"/>
  <c r="V41"/>
  <c r="V37"/>
  <c r="X35"/>
  <c r="X37"/>
  <c r="V54" i="1"/>
  <c r="V35"/>
  <c r="V33"/>
  <c r="V37"/>
  <c r="V46"/>
  <c r="V39"/>
  <c r="V45"/>
  <c r="V49"/>
  <c r="V47"/>
  <c r="X54"/>
  <c r="X35"/>
  <c r="X33"/>
  <c r="X37"/>
  <c r="X46"/>
  <c r="X39"/>
  <c r="X45"/>
  <c r="X49"/>
  <c r="X47"/>
  <c r="R49" i="16"/>
  <c r="R24"/>
  <c r="R8"/>
  <c r="P49"/>
  <c r="P24"/>
  <c r="R7"/>
  <c r="P7"/>
  <c r="R33" i="15"/>
  <c r="R17"/>
  <c r="R8"/>
  <c r="P33"/>
  <c r="P17"/>
  <c r="P8"/>
  <c r="R33" i="14"/>
  <c r="P33"/>
  <c r="P6" i="13"/>
  <c r="R19"/>
  <c r="P19"/>
  <c r="R6"/>
  <c r="R17" i="11"/>
  <c r="P17"/>
  <c r="R6"/>
  <c r="P6"/>
  <c r="R40" i="10"/>
  <c r="R20"/>
  <c r="P40"/>
  <c r="P20"/>
  <c r="R74" i="6"/>
  <c r="R51"/>
  <c r="R50"/>
  <c r="R46"/>
  <c r="R47"/>
  <c r="R34"/>
  <c r="P74"/>
  <c r="P51"/>
  <c r="P53"/>
  <c r="P46"/>
  <c r="P47"/>
  <c r="P34"/>
  <c r="R55" i="5"/>
  <c r="R35"/>
  <c r="R37"/>
  <c r="R41"/>
  <c r="R38"/>
  <c r="R34"/>
  <c r="R39"/>
  <c r="R33"/>
  <c r="R32"/>
  <c r="R36"/>
  <c r="R31"/>
  <c r="R30"/>
  <c r="R29"/>
  <c r="P55"/>
  <c r="P35"/>
  <c r="P37"/>
  <c r="P41"/>
  <c r="P38"/>
  <c r="P34"/>
  <c r="P39"/>
  <c r="P33"/>
  <c r="P32"/>
  <c r="P36"/>
  <c r="P31"/>
  <c r="P30"/>
  <c r="P29"/>
  <c r="R7"/>
  <c r="P7"/>
  <c r="R43" i="4"/>
  <c r="R22"/>
  <c r="R8"/>
  <c r="P43"/>
  <c r="P22"/>
  <c r="P8"/>
  <c r="R6"/>
  <c r="P6"/>
  <c r="F21"/>
  <c r="R57" i="1"/>
  <c r="R52"/>
  <c r="R54"/>
  <c r="R53"/>
  <c r="R33"/>
  <c r="R37"/>
  <c r="R46"/>
  <c r="R45"/>
  <c r="R38"/>
  <c r="R36"/>
  <c r="R42"/>
  <c r="R44"/>
  <c r="R41"/>
  <c r="R43"/>
  <c r="R34"/>
  <c r="R32"/>
  <c r="R31"/>
  <c r="R7"/>
  <c r="P57"/>
  <c r="P52"/>
  <c r="P53"/>
  <c r="P33"/>
  <c r="P37"/>
  <c r="P46"/>
  <c r="P39"/>
  <c r="P45"/>
  <c r="P38"/>
  <c r="P36"/>
  <c r="P42"/>
  <c r="P44"/>
  <c r="P41"/>
  <c r="P43"/>
  <c r="P34"/>
  <c r="P32"/>
  <c r="P31"/>
  <c r="P7"/>
  <c r="F13" i="22"/>
  <c r="E13"/>
  <c r="F8" i="21"/>
  <c r="E8"/>
  <c r="F14" i="20"/>
  <c r="E14"/>
  <c r="F23" i="18"/>
  <c r="E23"/>
  <c r="F13"/>
  <c r="E13"/>
  <c r="F48" i="16"/>
  <c r="E48"/>
  <c r="F23"/>
  <c r="E23"/>
  <c r="F13" i="17"/>
  <c r="E13"/>
  <c r="F7"/>
  <c r="E7"/>
  <c r="F32" i="15"/>
  <c r="E32"/>
  <c r="F16"/>
  <c r="E16"/>
  <c r="F32" i="14"/>
  <c r="E32"/>
  <c r="F18"/>
  <c r="E18"/>
  <c r="F29" i="13"/>
  <c r="E29"/>
  <c r="F18"/>
  <c r="E18"/>
  <c r="F31" i="11"/>
  <c r="E31"/>
  <c r="F16"/>
  <c r="E16"/>
  <c r="F39" i="10"/>
  <c r="E39"/>
  <c r="F19"/>
  <c r="E19"/>
  <c r="F27" i="8"/>
  <c r="E27"/>
  <c r="F16"/>
  <c r="E16"/>
  <c r="F21" i="7"/>
  <c r="E21"/>
  <c r="F9"/>
  <c r="E9"/>
  <c r="F73" i="6"/>
  <c r="E73"/>
  <c r="F44"/>
  <c r="E44"/>
  <c r="F33"/>
  <c r="E33"/>
  <c r="F10"/>
  <c r="E10"/>
  <c r="F54" i="5"/>
  <c r="E54"/>
  <c r="F28"/>
  <c r="E28"/>
  <c r="F42" i="4"/>
  <c r="E42"/>
  <c r="E21"/>
  <c r="D56" i="1"/>
  <c r="C56"/>
  <c r="D30"/>
  <c r="C30"/>
  <c r="W12" i="17" l="1"/>
  <c r="S12"/>
  <c r="T12"/>
  <c r="U12"/>
  <c r="S24" i="14"/>
  <c r="T24"/>
  <c r="U24"/>
  <c r="S27"/>
  <c r="T27"/>
  <c r="W7"/>
  <c r="W15"/>
  <c r="W16"/>
  <c r="W17"/>
  <c r="S7"/>
  <c r="T7"/>
  <c r="U7"/>
  <c r="S15"/>
  <c r="T15"/>
  <c r="U15"/>
  <c r="S16"/>
  <c r="T16"/>
  <c r="U16"/>
  <c r="S17"/>
  <c r="T17"/>
  <c r="U17"/>
  <c r="S11"/>
  <c r="T11"/>
  <c r="U11"/>
  <c r="W7" i="13"/>
  <c r="W8"/>
  <c r="X8" s="1"/>
  <c r="W17"/>
  <c r="S7"/>
  <c r="T7"/>
  <c r="U7"/>
  <c r="S8"/>
  <c r="T8"/>
  <c r="U8"/>
  <c r="V8" s="1"/>
  <c r="S17"/>
  <c r="T17"/>
  <c r="U17"/>
  <c r="W26" i="10"/>
  <c r="S26"/>
  <c r="T26"/>
  <c r="U26"/>
  <c r="W11" i="7"/>
  <c r="U11"/>
  <c r="T11"/>
  <c r="S11"/>
  <c r="W50" i="6"/>
  <c r="S51"/>
  <c r="T51"/>
  <c r="U51"/>
  <c r="S50"/>
  <c r="T50"/>
  <c r="U50"/>
  <c r="V50" s="1"/>
  <c r="V51" l="1"/>
  <c r="X11" i="7"/>
  <c r="V11"/>
  <c r="X50" i="6"/>
  <c r="Q13" i="17" l="1"/>
  <c r="O13"/>
  <c r="N13"/>
  <c r="M13"/>
  <c r="W14"/>
  <c r="U14"/>
  <c r="T14"/>
  <c r="S14"/>
  <c r="W11"/>
  <c r="U11"/>
  <c r="T11"/>
  <c r="S11"/>
  <c r="T13" l="1"/>
  <c r="W13"/>
  <c r="S13"/>
  <c r="U13"/>
  <c r="S11" i="18" l="1"/>
  <c r="T11"/>
  <c r="U11"/>
  <c r="W11"/>
  <c r="S6"/>
  <c r="T6"/>
  <c r="U6"/>
  <c r="W6"/>
  <c r="Q16" i="8"/>
  <c r="O16"/>
  <c r="S6" i="21"/>
  <c r="T6"/>
  <c r="U6"/>
  <c r="W6"/>
  <c r="S6" i="7"/>
  <c r="T6"/>
  <c r="U6"/>
  <c r="W6"/>
  <c r="S8"/>
  <c r="T8"/>
  <c r="U8"/>
  <c r="W8"/>
  <c r="S42" i="1"/>
  <c r="T42"/>
  <c r="U42"/>
  <c r="W42"/>
  <c r="X42" l="1"/>
  <c r="V42"/>
  <c r="W14" i="10" l="1"/>
  <c r="U14"/>
  <c r="T14"/>
  <c r="S14"/>
  <c r="O27" i="8" l="1"/>
  <c r="Q27"/>
  <c r="W20" i="14"/>
  <c r="U20"/>
  <c r="W11"/>
  <c r="T20"/>
  <c r="S20"/>
  <c r="W21" i="10"/>
  <c r="U21"/>
  <c r="W7"/>
  <c r="W9"/>
  <c r="U7"/>
  <c r="U9"/>
  <c r="S7"/>
  <c r="T7"/>
  <c r="S9"/>
  <c r="T9"/>
  <c r="N23" i="18"/>
  <c r="O23"/>
  <c r="M23"/>
  <c r="V20" i="14" l="1"/>
  <c r="X20"/>
  <c r="S15" i="5"/>
  <c r="T15"/>
  <c r="U15"/>
  <c r="V15" s="1"/>
  <c r="W15"/>
  <c r="X15" s="1"/>
  <c r="W22" i="16" l="1"/>
  <c r="U22"/>
  <c r="T22"/>
  <c r="S22"/>
  <c r="Q23"/>
  <c r="W21" i="13"/>
  <c r="X21" s="1"/>
  <c r="U21"/>
  <c r="T21"/>
  <c r="S21"/>
  <c r="W27"/>
  <c r="U27"/>
  <c r="T27"/>
  <c r="S27"/>
  <c r="V21" l="1"/>
  <c r="W34" i="10"/>
  <c r="U34"/>
  <c r="T34"/>
  <c r="S34"/>
  <c r="S6" i="22" l="1"/>
  <c r="T6"/>
  <c r="U6"/>
  <c r="W6"/>
  <c r="S11"/>
  <c r="T11"/>
  <c r="U11"/>
  <c r="W11"/>
  <c r="S12"/>
  <c r="T12"/>
  <c r="U12"/>
  <c r="W12"/>
  <c r="AD8" i="21"/>
  <c r="AB8"/>
  <c r="AC8"/>
  <c r="AA8"/>
  <c r="AC14" i="20"/>
  <c r="AA14"/>
  <c r="Z14"/>
  <c r="S10" i="18"/>
  <c r="T10"/>
  <c r="U10"/>
  <c r="W10"/>
  <c r="S8"/>
  <c r="T8"/>
  <c r="U8"/>
  <c r="W8"/>
  <c r="S12"/>
  <c r="T12"/>
  <c r="U12"/>
  <c r="W12"/>
  <c r="S7"/>
  <c r="T7"/>
  <c r="U7"/>
  <c r="W7"/>
  <c r="S14" i="15"/>
  <c r="T14"/>
  <c r="U14"/>
  <c r="W14"/>
  <c r="W16" i="22"/>
  <c r="U16"/>
  <c r="T16"/>
  <c r="S16"/>
  <c r="W24"/>
  <c r="U24"/>
  <c r="T24"/>
  <c r="S24"/>
  <c r="W26"/>
  <c r="U26"/>
  <c r="T26"/>
  <c r="S26"/>
  <c r="Q25"/>
  <c r="O25"/>
  <c r="N25"/>
  <c r="M25"/>
  <c r="W15"/>
  <c r="U15"/>
  <c r="T15"/>
  <c r="S15"/>
  <c r="W23"/>
  <c r="U23"/>
  <c r="T23"/>
  <c r="S23"/>
  <c r="W22"/>
  <c r="U22"/>
  <c r="T22"/>
  <c r="S22"/>
  <c r="W18"/>
  <c r="U18"/>
  <c r="T18"/>
  <c r="S18"/>
  <c r="W21"/>
  <c r="U21"/>
  <c r="T21"/>
  <c r="S21"/>
  <c r="W14"/>
  <c r="U14"/>
  <c r="T14"/>
  <c r="S14"/>
  <c r="Q13"/>
  <c r="O13"/>
  <c r="N13"/>
  <c r="M13"/>
  <c r="W7"/>
  <c r="U7"/>
  <c r="T7"/>
  <c r="S7"/>
  <c r="W10"/>
  <c r="U10"/>
  <c r="T10"/>
  <c r="S10"/>
  <c r="W9" i="21"/>
  <c r="U9"/>
  <c r="T9"/>
  <c r="S9"/>
  <c r="Z8"/>
  <c r="Y8"/>
  <c r="Q8"/>
  <c r="O8"/>
  <c r="N8"/>
  <c r="M8"/>
  <c r="W7"/>
  <c r="U7"/>
  <c r="T7"/>
  <c r="S7"/>
  <c r="S8" s="1"/>
  <c r="Q14" i="20"/>
  <c r="O14"/>
  <c r="N14"/>
  <c r="M14"/>
  <c r="W15"/>
  <c r="U15"/>
  <c r="T15"/>
  <c r="S15"/>
  <c r="W13"/>
  <c r="U13"/>
  <c r="T13"/>
  <c r="S13"/>
  <c r="W12"/>
  <c r="U12"/>
  <c r="T12"/>
  <c r="S12"/>
  <c r="W24" i="18"/>
  <c r="U24"/>
  <c r="T24"/>
  <c r="S24"/>
  <c r="Q23"/>
  <c r="W22"/>
  <c r="U22"/>
  <c r="T22"/>
  <c r="S22"/>
  <c r="W17"/>
  <c r="U17"/>
  <c r="T17"/>
  <c r="S17"/>
  <c r="W21"/>
  <c r="U21"/>
  <c r="T21"/>
  <c r="S21"/>
  <c r="W20"/>
  <c r="U20"/>
  <c r="T20"/>
  <c r="S20"/>
  <c r="W19"/>
  <c r="U19"/>
  <c r="T19"/>
  <c r="S19"/>
  <c r="W15"/>
  <c r="U15"/>
  <c r="T15"/>
  <c r="S15"/>
  <c r="W14"/>
  <c r="U14"/>
  <c r="T14"/>
  <c r="S14"/>
  <c r="Q13"/>
  <c r="O13"/>
  <c r="N13"/>
  <c r="M13"/>
  <c r="W9"/>
  <c r="U9"/>
  <c r="T9"/>
  <c r="S9"/>
  <c r="W8" i="17"/>
  <c r="U8"/>
  <c r="T8"/>
  <c r="S8"/>
  <c r="Q7"/>
  <c r="O7"/>
  <c r="N7"/>
  <c r="M7"/>
  <c r="W6"/>
  <c r="U6"/>
  <c r="T6"/>
  <c r="S6"/>
  <c r="W49" i="16"/>
  <c r="U49"/>
  <c r="T49"/>
  <c r="S49"/>
  <c r="Q48"/>
  <c r="R48" s="1"/>
  <c r="O48"/>
  <c r="P48" s="1"/>
  <c r="W26"/>
  <c r="U26"/>
  <c r="T26"/>
  <c r="S26"/>
  <c r="W24"/>
  <c r="U24"/>
  <c r="T24"/>
  <c r="S24"/>
  <c r="W8"/>
  <c r="U8"/>
  <c r="T8"/>
  <c r="S8"/>
  <c r="W7"/>
  <c r="U7"/>
  <c r="T7"/>
  <c r="S7"/>
  <c r="W33" i="15"/>
  <c r="U33"/>
  <c r="T33"/>
  <c r="S33"/>
  <c r="Q32"/>
  <c r="W23"/>
  <c r="X23" s="1"/>
  <c r="U23"/>
  <c r="T23"/>
  <c r="S23"/>
  <c r="W21"/>
  <c r="U21"/>
  <c r="T21"/>
  <c r="S21"/>
  <c r="W17"/>
  <c r="U17"/>
  <c r="T17"/>
  <c r="S17"/>
  <c r="Q16"/>
  <c r="W8"/>
  <c r="U8"/>
  <c r="T8"/>
  <c r="S8"/>
  <c r="W21" i="14"/>
  <c r="U21"/>
  <c r="T21"/>
  <c r="S21"/>
  <c r="W24"/>
  <c r="O18"/>
  <c r="Q18"/>
  <c r="W33"/>
  <c r="U33"/>
  <c r="T33"/>
  <c r="S33"/>
  <c r="Q32"/>
  <c r="O32"/>
  <c r="T30"/>
  <c r="S30"/>
  <c r="W22"/>
  <c r="U22"/>
  <c r="T22"/>
  <c r="S22"/>
  <c r="W19"/>
  <c r="U19"/>
  <c r="T19"/>
  <c r="S19"/>
  <c r="W6"/>
  <c r="U6"/>
  <c r="T6"/>
  <c r="S6"/>
  <c r="W14"/>
  <c r="U14"/>
  <c r="T14"/>
  <c r="S14"/>
  <c r="W30" i="13"/>
  <c r="U30"/>
  <c r="T30"/>
  <c r="S30"/>
  <c r="Q29"/>
  <c r="N29"/>
  <c r="W26"/>
  <c r="U26"/>
  <c r="T26"/>
  <c r="S26"/>
  <c r="W23"/>
  <c r="U23"/>
  <c r="T23"/>
  <c r="S23"/>
  <c r="W20"/>
  <c r="U20"/>
  <c r="T20"/>
  <c r="S20"/>
  <c r="W19"/>
  <c r="U19"/>
  <c r="T19"/>
  <c r="S19"/>
  <c r="Q18"/>
  <c r="W6"/>
  <c r="U6"/>
  <c r="T6"/>
  <c r="S6"/>
  <c r="W32" i="11"/>
  <c r="U32"/>
  <c r="T32"/>
  <c r="S32"/>
  <c r="Q31"/>
  <c r="O31"/>
  <c r="W17"/>
  <c r="U17"/>
  <c r="T17"/>
  <c r="S17"/>
  <c r="Q16"/>
  <c r="O16"/>
  <c r="W6"/>
  <c r="U6"/>
  <c r="T6"/>
  <c r="S6"/>
  <c r="V23" i="15" l="1"/>
  <c r="V15" i="20"/>
  <c r="U8" i="21"/>
  <c r="V6" i="14"/>
  <c r="X6"/>
  <c r="X19"/>
  <c r="V19"/>
  <c r="T8" i="21"/>
  <c r="X24" i="18"/>
  <c r="S13" i="22"/>
  <c r="X32" i="11"/>
  <c r="V24" i="18"/>
  <c r="X6" i="13"/>
  <c r="V6"/>
  <c r="V32" i="11"/>
  <c r="V19" i="13"/>
  <c r="X33" i="15"/>
  <c r="X17"/>
  <c r="V17"/>
  <c r="X33" i="14"/>
  <c r="X19" i="13"/>
  <c r="V17" i="11"/>
  <c r="X17"/>
  <c r="V24" i="16"/>
  <c r="V49"/>
  <c r="X6" i="11"/>
  <c r="V33" i="14"/>
  <c r="V6" i="11"/>
  <c r="X24" i="16"/>
  <c r="X49"/>
  <c r="V33" i="15"/>
  <c r="X26" i="16"/>
  <c r="V26"/>
  <c r="X7"/>
  <c r="X8"/>
  <c r="V7"/>
  <c r="V8"/>
  <c r="W8" i="21"/>
  <c r="T16" i="11"/>
  <c r="U25" i="22"/>
  <c r="U32" i="15"/>
  <c r="T31" i="11"/>
  <c r="S16"/>
  <c r="T13" i="22"/>
  <c r="W25"/>
  <c r="S29" i="13"/>
  <c r="U13" i="22"/>
  <c r="S25"/>
  <c r="W18" i="14"/>
  <c r="W13" i="22"/>
  <c r="T25"/>
  <c r="S31" i="11"/>
  <c r="U18" i="13"/>
  <c r="U29"/>
  <c r="W23" i="18"/>
  <c r="S23"/>
  <c r="S32" i="15"/>
  <c r="W32" i="14"/>
  <c r="T29" i="13"/>
  <c r="W29"/>
  <c r="U16" i="15"/>
  <c r="T23" i="16"/>
  <c r="W23"/>
  <c r="S23"/>
  <c r="U23"/>
  <c r="W16" i="15"/>
  <c r="T32"/>
  <c r="W32"/>
  <c r="S18" i="14"/>
  <c r="U18"/>
  <c r="U14" i="20"/>
  <c r="T16" i="15"/>
  <c r="S16"/>
  <c r="T18" i="14"/>
  <c r="W14" i="20"/>
  <c r="T14"/>
  <c r="S14"/>
  <c r="U23" i="18"/>
  <c r="W13"/>
  <c r="U13"/>
  <c r="T13"/>
  <c r="S13"/>
  <c r="W48" i="16"/>
  <c r="W18" i="13"/>
  <c r="T18"/>
  <c r="S18"/>
  <c r="U31" i="11"/>
  <c r="T23" i="18"/>
  <c r="S48" i="16"/>
  <c r="U48"/>
  <c r="S7" i="17"/>
  <c r="U7"/>
  <c r="W7"/>
  <c r="T7"/>
  <c r="T48" i="16"/>
  <c r="S32" i="14"/>
  <c r="U32"/>
  <c r="T32"/>
  <c r="W31" i="11"/>
  <c r="U16"/>
  <c r="W16"/>
  <c r="W40" i="10"/>
  <c r="U40"/>
  <c r="T40"/>
  <c r="S40"/>
  <c r="Q39"/>
  <c r="T21"/>
  <c r="X21" s="1"/>
  <c r="S21"/>
  <c r="V21" s="1"/>
  <c r="W20"/>
  <c r="U20"/>
  <c r="T20"/>
  <c r="S20"/>
  <c r="Q19"/>
  <c r="W6"/>
  <c r="U6"/>
  <c r="T6"/>
  <c r="S6"/>
  <c r="X6" l="1"/>
  <c r="V40"/>
  <c r="X20"/>
  <c r="V6"/>
  <c r="X40"/>
  <c r="V20"/>
  <c r="S19"/>
  <c r="W39"/>
  <c r="U19"/>
  <c r="T39"/>
  <c r="T19"/>
  <c r="W19"/>
  <c r="S39"/>
  <c r="U39"/>
  <c r="W74" i="6"/>
  <c r="U74"/>
  <c r="T74"/>
  <c r="S74"/>
  <c r="Q73"/>
  <c r="R73" s="1"/>
  <c r="O73"/>
  <c r="P73" s="1"/>
  <c r="W51"/>
  <c r="X51" s="1"/>
  <c r="W47"/>
  <c r="U47"/>
  <c r="T47"/>
  <c r="S47"/>
  <c r="W46"/>
  <c r="U46"/>
  <c r="T46"/>
  <c r="S46"/>
  <c r="W45"/>
  <c r="U45"/>
  <c r="T45"/>
  <c r="S45"/>
  <c r="Q44"/>
  <c r="O44"/>
  <c r="W43"/>
  <c r="U43"/>
  <c r="T43"/>
  <c r="S43"/>
  <c r="W42"/>
  <c r="U42"/>
  <c r="T42"/>
  <c r="S42"/>
  <c r="W28" i="8"/>
  <c r="U28"/>
  <c r="T28"/>
  <c r="S28"/>
  <c r="W24"/>
  <c r="U24"/>
  <c r="T24"/>
  <c r="S24"/>
  <c r="W17"/>
  <c r="U17"/>
  <c r="T17"/>
  <c r="S17"/>
  <c r="W9"/>
  <c r="U9"/>
  <c r="T9"/>
  <c r="S9"/>
  <c r="M9" i="7"/>
  <c r="N9"/>
  <c r="O9"/>
  <c r="W22"/>
  <c r="U22"/>
  <c r="T22"/>
  <c r="S22"/>
  <c r="Q21"/>
  <c r="O21"/>
  <c r="N21"/>
  <c r="M21"/>
  <c r="W20"/>
  <c r="U20"/>
  <c r="T20"/>
  <c r="S20"/>
  <c r="W12"/>
  <c r="U12"/>
  <c r="T12"/>
  <c r="S12"/>
  <c r="W10"/>
  <c r="U10"/>
  <c r="T10"/>
  <c r="S10"/>
  <c r="Q9"/>
  <c r="W7"/>
  <c r="U7"/>
  <c r="T7"/>
  <c r="S7"/>
  <c r="W34" i="6"/>
  <c r="U34"/>
  <c r="T34"/>
  <c r="S34"/>
  <c r="Q33"/>
  <c r="O33"/>
  <c r="W12"/>
  <c r="U12"/>
  <c r="T12"/>
  <c r="S12"/>
  <c r="W11"/>
  <c r="U11"/>
  <c r="T11"/>
  <c r="S11"/>
  <c r="Q10"/>
  <c r="O10"/>
  <c r="W8"/>
  <c r="U8"/>
  <c r="T8"/>
  <c r="S8"/>
  <c r="W9"/>
  <c r="U9"/>
  <c r="T9"/>
  <c r="S9"/>
  <c r="W38" i="5"/>
  <c r="U38"/>
  <c r="T38"/>
  <c r="S38"/>
  <c r="W36"/>
  <c r="U36"/>
  <c r="T36"/>
  <c r="S36"/>
  <c r="W34"/>
  <c r="U34"/>
  <c r="T34"/>
  <c r="S34"/>
  <c r="W32"/>
  <c r="U32"/>
  <c r="T32"/>
  <c r="S32"/>
  <c r="W31"/>
  <c r="U31"/>
  <c r="T31"/>
  <c r="S31"/>
  <c r="W39"/>
  <c r="U39"/>
  <c r="T39"/>
  <c r="S39"/>
  <c r="N28"/>
  <c r="W55"/>
  <c r="U55"/>
  <c r="T55"/>
  <c r="S55"/>
  <c r="Q54"/>
  <c r="N54"/>
  <c r="W33"/>
  <c r="U33"/>
  <c r="T33"/>
  <c r="S33"/>
  <c r="W30"/>
  <c r="U30"/>
  <c r="T30"/>
  <c r="S30"/>
  <c r="W29"/>
  <c r="U29"/>
  <c r="T29"/>
  <c r="S29"/>
  <c r="Q28"/>
  <c r="W7"/>
  <c r="U7"/>
  <c r="T7"/>
  <c r="S7"/>
  <c r="W10" i="6" l="1"/>
  <c r="V12" i="7"/>
  <c r="X12"/>
  <c r="X28" i="8"/>
  <c r="U10" i="6"/>
  <c r="X7" i="5"/>
  <c r="V7"/>
  <c r="V22" i="7"/>
  <c r="X22"/>
  <c r="W44" i="6"/>
  <c r="V28" i="8"/>
  <c r="X17"/>
  <c r="X34" i="6"/>
  <c r="V34"/>
  <c r="X12"/>
  <c r="V12"/>
  <c r="V55" i="5"/>
  <c r="X29"/>
  <c r="V29"/>
  <c r="P54"/>
  <c r="V17" i="8"/>
  <c r="R54" i="5"/>
  <c r="X74" i="6"/>
  <c r="V74"/>
  <c r="V46"/>
  <c r="V47"/>
  <c r="X46"/>
  <c r="X47"/>
  <c r="X55" i="5"/>
  <c r="X33"/>
  <c r="V39"/>
  <c r="V31"/>
  <c r="V32"/>
  <c r="V34"/>
  <c r="V36"/>
  <c r="V38"/>
  <c r="V33"/>
  <c r="X39"/>
  <c r="X31"/>
  <c r="X32"/>
  <c r="X34"/>
  <c r="X36"/>
  <c r="X38"/>
  <c r="X30"/>
  <c r="V30"/>
  <c r="T16" i="8"/>
  <c r="S33" i="6"/>
  <c r="S10"/>
  <c r="S16" i="8"/>
  <c r="U44" i="6"/>
  <c r="W16" i="8"/>
  <c r="U16"/>
  <c r="W54" i="5"/>
  <c r="W27" i="8"/>
  <c r="U21" i="7"/>
  <c r="S73" i="6"/>
  <c r="S54" i="5"/>
  <c r="S44" i="6"/>
  <c r="W9" i="7"/>
  <c r="S21"/>
  <c r="U54" i="5"/>
  <c r="T73" i="6"/>
  <c r="S28" i="5"/>
  <c r="U28"/>
  <c r="S9" i="7"/>
  <c r="U9"/>
  <c r="W21"/>
  <c r="S27" i="8"/>
  <c r="T27"/>
  <c r="U73" i="6"/>
  <c r="T44"/>
  <c r="T21" i="7"/>
  <c r="T9"/>
  <c r="T10" i="6"/>
  <c r="W28" i="5"/>
  <c r="T54"/>
  <c r="T28"/>
  <c r="W73" i="6"/>
  <c r="U27" i="8"/>
  <c r="T33" i="6"/>
  <c r="W33"/>
  <c r="U33"/>
  <c r="W43" i="4"/>
  <c r="U43"/>
  <c r="T43"/>
  <c r="S43"/>
  <c r="Q42"/>
  <c r="O42"/>
  <c r="W22"/>
  <c r="U22"/>
  <c r="T22"/>
  <c r="S22"/>
  <c r="Q21"/>
  <c r="R21" s="1"/>
  <c r="O21"/>
  <c r="P21" s="1"/>
  <c r="U8"/>
  <c r="T8"/>
  <c r="X8" s="1"/>
  <c r="S8"/>
  <c r="W6"/>
  <c r="U6"/>
  <c r="T6"/>
  <c r="S6"/>
  <c r="W57" i="1"/>
  <c r="W43"/>
  <c r="W44"/>
  <c r="W38"/>
  <c r="W41"/>
  <c r="W36"/>
  <c r="W34"/>
  <c r="W55"/>
  <c r="W32"/>
  <c r="W31"/>
  <c r="W8"/>
  <c r="U57"/>
  <c r="T57"/>
  <c r="S57"/>
  <c r="U43"/>
  <c r="T43"/>
  <c r="S43"/>
  <c r="U44"/>
  <c r="T44"/>
  <c r="S44"/>
  <c r="U38"/>
  <c r="T38"/>
  <c r="S38"/>
  <c r="U41"/>
  <c r="T41"/>
  <c r="S41"/>
  <c r="U36"/>
  <c r="T36"/>
  <c r="S36"/>
  <c r="U34"/>
  <c r="T34"/>
  <c r="S34"/>
  <c r="U55"/>
  <c r="T55"/>
  <c r="S55"/>
  <c r="U32"/>
  <c r="T32"/>
  <c r="S32"/>
  <c r="U31"/>
  <c r="T31"/>
  <c r="S31"/>
  <c r="U8"/>
  <c r="T8"/>
  <c r="S8"/>
  <c r="W7"/>
  <c r="T7"/>
  <c r="U7"/>
  <c r="S7"/>
  <c r="N30"/>
  <c r="N56"/>
  <c r="Q56"/>
  <c r="Q30"/>
  <c r="V8" i="4" l="1"/>
  <c r="R30" i="1"/>
  <c r="X8"/>
  <c r="V8"/>
  <c r="X73" i="6"/>
  <c r="V54" i="5"/>
  <c r="V73" i="6"/>
  <c r="V55" i="1"/>
  <c r="V41"/>
  <c r="V38"/>
  <c r="V32"/>
  <c r="P56"/>
  <c r="V57"/>
  <c r="R56"/>
  <c r="V31"/>
  <c r="V36"/>
  <c r="V43"/>
  <c r="V34"/>
  <c r="V44"/>
  <c r="X55"/>
  <c r="X36"/>
  <c r="X38"/>
  <c r="X43"/>
  <c r="X31"/>
  <c r="X54" i="5"/>
  <c r="X43" i="4"/>
  <c r="V43"/>
  <c r="X22"/>
  <c r="V22"/>
  <c r="X6"/>
  <c r="V6"/>
  <c r="X57" i="1"/>
  <c r="X32"/>
  <c r="X34"/>
  <c r="X41"/>
  <c r="X44"/>
  <c r="X7"/>
  <c r="V7"/>
  <c r="U30"/>
  <c r="S30"/>
  <c r="W30"/>
  <c r="S42" i="4"/>
  <c r="U56" i="1"/>
  <c r="U42" i="4"/>
  <c r="T42"/>
  <c r="T56" i="1"/>
  <c r="W56"/>
  <c r="T21" i="4"/>
  <c r="W21"/>
  <c r="X21" s="1"/>
  <c r="W42"/>
  <c r="X42" s="1"/>
  <c r="S21"/>
  <c r="U21"/>
  <c r="T30" i="1"/>
  <c r="S56"/>
  <c r="V42" i="4" l="1"/>
  <c r="V21"/>
  <c r="V56" i="1"/>
  <c r="X56"/>
  <c r="G30"/>
</calcChain>
</file>

<file path=xl/sharedStrings.xml><?xml version="1.0" encoding="utf-8"?>
<sst xmlns="http://schemas.openxmlformats.org/spreadsheetml/2006/main" count="2401" uniqueCount="313">
  <si>
    <t>구     분</t>
  </si>
  <si>
    <t>1월</t>
  </si>
  <si>
    <t>동기비</t>
  </si>
  <si>
    <t>수출</t>
  </si>
  <si>
    <t>기      타</t>
  </si>
  <si>
    <t>계</t>
  </si>
  <si>
    <t>수입</t>
  </si>
  <si>
    <t>기       타</t>
  </si>
  <si>
    <t>□ 동의 웨이스트와 스크랩(7404)</t>
    <phoneticPr fontId="3" type="noConversion"/>
  </si>
  <si>
    <t>□ 연의 웨이스트와 스크랩(7802)</t>
    <phoneticPr fontId="3" type="noConversion"/>
  </si>
  <si>
    <t>* 수출실적 없음</t>
    <phoneticPr fontId="2" type="noConversion"/>
  </si>
  <si>
    <t>(Kg, 천불, %)</t>
    <phoneticPr fontId="2" type="noConversion"/>
  </si>
  <si>
    <t>□ 니켈의 웨이스트와 스크랩(7503)</t>
    <phoneticPr fontId="3" type="noConversion"/>
  </si>
  <si>
    <t>□ 알루미늄의 웨이스트와 스크랩(7602)</t>
    <phoneticPr fontId="3" type="noConversion"/>
  </si>
  <si>
    <t>(Kg, 천불, %)</t>
    <phoneticPr fontId="2" type="noConversion"/>
  </si>
  <si>
    <t>수입</t>
    <phoneticPr fontId="2" type="noConversion"/>
  </si>
  <si>
    <t>□ 안티모니의 웨이스트와 스크랩(8110.20.0000)</t>
    <phoneticPr fontId="3" type="noConversion"/>
  </si>
  <si>
    <t>□ 주석의 웨이스트와 스크랩(8002)</t>
    <phoneticPr fontId="3" type="noConversion"/>
  </si>
  <si>
    <t>* 자료 :한국무역협회(KOTIS) 수출입 기준</t>
    <phoneticPr fontId="2" type="noConversion"/>
  </si>
  <si>
    <t>중량</t>
    <phoneticPr fontId="2" type="noConversion"/>
  </si>
  <si>
    <t>금액</t>
    <phoneticPr fontId="2" type="noConversion"/>
  </si>
  <si>
    <t>중량</t>
    <phoneticPr fontId="3" type="noConversion"/>
  </si>
  <si>
    <t>동기비</t>
    <phoneticPr fontId="2" type="noConversion"/>
  </si>
  <si>
    <t>2월</t>
    <phoneticPr fontId="2" type="noConversion"/>
  </si>
  <si>
    <t>1-2월</t>
    <phoneticPr fontId="2" type="noConversion"/>
  </si>
  <si>
    <t>중량</t>
    <phoneticPr fontId="2" type="noConversion"/>
  </si>
  <si>
    <t>금액</t>
    <phoneticPr fontId="2" type="noConversion"/>
  </si>
  <si>
    <t>중량</t>
    <phoneticPr fontId="3" type="noConversion"/>
  </si>
  <si>
    <t>동기비</t>
    <phoneticPr fontId="2" type="noConversion"/>
  </si>
  <si>
    <r>
      <rPr>
        <sz val="10"/>
        <rFont val="맑은 고딕"/>
        <family val="3"/>
        <charset val="129"/>
      </rPr>
      <t>중국</t>
    </r>
    <phoneticPr fontId="2" type="noConversion"/>
  </si>
  <si>
    <r>
      <rPr>
        <sz val="10"/>
        <rFont val="맑은 고딕"/>
        <family val="3"/>
        <charset val="129"/>
      </rPr>
      <t>기</t>
    </r>
    <r>
      <rPr>
        <sz val="10"/>
        <rFont val="Times New Roman"/>
        <family val="1"/>
      </rPr>
      <t xml:space="preserve">      </t>
    </r>
    <r>
      <rPr>
        <sz val="10"/>
        <rFont val="맑은 고딕"/>
        <family val="3"/>
        <charset val="129"/>
      </rPr>
      <t>타</t>
    </r>
  </si>
  <si>
    <r>
      <rPr>
        <sz val="10"/>
        <rFont val="맑은 고딕"/>
        <family val="3"/>
        <charset val="129"/>
      </rPr>
      <t>계</t>
    </r>
  </si>
  <si>
    <t>중국</t>
    <phoneticPr fontId="2" type="noConversion"/>
  </si>
  <si>
    <t>일본</t>
    <phoneticPr fontId="2" type="noConversion"/>
  </si>
  <si>
    <t>홍콩</t>
    <phoneticPr fontId="2" type="noConversion"/>
  </si>
  <si>
    <t>대만</t>
    <phoneticPr fontId="2" type="noConversion"/>
  </si>
  <si>
    <t>태국</t>
    <phoneticPr fontId="2" type="noConversion"/>
  </si>
  <si>
    <t>벨기에</t>
    <phoneticPr fontId="2" type="noConversion"/>
  </si>
  <si>
    <t>인도(인디아)</t>
    <phoneticPr fontId="2" type="noConversion"/>
  </si>
  <si>
    <t>싱가포르</t>
    <phoneticPr fontId="2" type="noConversion"/>
  </si>
  <si>
    <t>네덜란드</t>
    <phoneticPr fontId="2" type="noConversion"/>
  </si>
  <si>
    <t>미국</t>
    <phoneticPr fontId="2" type="noConversion"/>
  </si>
  <si>
    <t>아랍에미리트 연합</t>
    <phoneticPr fontId="2" type="noConversion"/>
  </si>
  <si>
    <t>영국</t>
    <phoneticPr fontId="2" type="noConversion"/>
  </si>
  <si>
    <t>말레이시아</t>
    <phoneticPr fontId="2" type="noConversion"/>
  </si>
  <si>
    <t>베트남</t>
    <phoneticPr fontId="2" type="noConversion"/>
  </si>
  <si>
    <t>독일</t>
    <phoneticPr fontId="2" type="noConversion"/>
  </si>
  <si>
    <t>터키</t>
    <phoneticPr fontId="2" type="noConversion"/>
  </si>
  <si>
    <t>필리핀</t>
    <phoneticPr fontId="2" type="noConversion"/>
  </si>
  <si>
    <t>미국</t>
    <phoneticPr fontId="2" type="noConversion"/>
  </si>
  <si>
    <t>남아프리카 공화국</t>
    <phoneticPr fontId="3" type="noConversion"/>
  </si>
  <si>
    <t>필리핀</t>
    <phoneticPr fontId="2" type="noConversion"/>
  </si>
  <si>
    <t>사우디아라비아</t>
    <phoneticPr fontId="2" type="noConversion"/>
  </si>
  <si>
    <t>홍콩</t>
    <phoneticPr fontId="3" type="noConversion"/>
  </si>
  <si>
    <t>아랍에미리트 연합</t>
    <phoneticPr fontId="2" type="noConversion"/>
  </si>
  <si>
    <t>중국</t>
    <phoneticPr fontId="3" type="noConversion"/>
  </si>
  <si>
    <t>태국</t>
    <phoneticPr fontId="3" type="noConversion"/>
  </si>
  <si>
    <t>인도네시아</t>
    <phoneticPr fontId="3" type="noConversion"/>
  </si>
  <si>
    <t>말레이시아</t>
    <phoneticPr fontId="2" type="noConversion"/>
  </si>
  <si>
    <t>싱가포르</t>
    <phoneticPr fontId="2" type="noConversion"/>
  </si>
  <si>
    <t>나이지리아</t>
    <phoneticPr fontId="3" type="noConversion"/>
  </si>
  <si>
    <t>호주</t>
    <phoneticPr fontId="3" type="noConversion"/>
  </si>
  <si>
    <t>이스라엘</t>
    <phoneticPr fontId="3" type="noConversion"/>
  </si>
  <si>
    <t>대만</t>
    <phoneticPr fontId="3" type="noConversion"/>
  </si>
  <si>
    <t>모로코</t>
    <phoneticPr fontId="2" type="noConversion"/>
  </si>
  <si>
    <t>일본</t>
    <phoneticPr fontId="2" type="noConversion"/>
  </si>
  <si>
    <t>쿠웨이트</t>
    <phoneticPr fontId="2" type="noConversion"/>
  </si>
  <si>
    <t>캐나다</t>
    <phoneticPr fontId="2" type="noConversion"/>
  </si>
  <si>
    <t>칠레</t>
    <phoneticPr fontId="2" type="noConversion"/>
  </si>
  <si>
    <t>콜롬비아</t>
    <phoneticPr fontId="3" type="noConversion"/>
  </si>
  <si>
    <t>멕시코</t>
    <phoneticPr fontId="2" type="noConversion"/>
  </si>
  <si>
    <t>케냐</t>
    <phoneticPr fontId="3" type="noConversion"/>
  </si>
  <si>
    <t>중국</t>
    <phoneticPr fontId="2" type="noConversion"/>
  </si>
  <si>
    <t>인도네시아</t>
    <phoneticPr fontId="2" type="noConversion"/>
  </si>
  <si>
    <t>태국</t>
    <phoneticPr fontId="2" type="noConversion"/>
  </si>
  <si>
    <t>호주</t>
    <phoneticPr fontId="2" type="noConversion"/>
  </si>
  <si>
    <t>홍콩</t>
    <phoneticPr fontId="2" type="noConversion"/>
  </si>
  <si>
    <r>
      <rPr>
        <sz val="10"/>
        <rFont val="맑은 고딕"/>
        <family val="3"/>
        <charset val="129"/>
      </rPr>
      <t>인도네시아</t>
    </r>
    <phoneticPr fontId="2" type="noConversion"/>
  </si>
  <si>
    <t>캐나다</t>
    <phoneticPr fontId="2" type="noConversion"/>
  </si>
  <si>
    <t>프랑스</t>
    <phoneticPr fontId="2" type="noConversion"/>
  </si>
  <si>
    <t>인도네시아</t>
    <phoneticPr fontId="2" type="noConversion"/>
  </si>
  <si>
    <t>방글라데시</t>
    <phoneticPr fontId="2" type="noConversion"/>
  </si>
  <si>
    <t>남아프리카 공화국</t>
    <phoneticPr fontId="2" type="noConversion"/>
  </si>
  <si>
    <t>파키스탄</t>
    <phoneticPr fontId="2" type="noConversion"/>
  </si>
  <si>
    <t>베트남</t>
    <phoneticPr fontId="2" type="noConversion"/>
  </si>
  <si>
    <t>영국</t>
    <phoneticPr fontId="2" type="noConversion"/>
  </si>
  <si>
    <t>대만</t>
    <phoneticPr fontId="2" type="noConversion"/>
  </si>
  <si>
    <t>이스라엘</t>
    <phoneticPr fontId="2" type="noConversion"/>
  </si>
  <si>
    <t>벨기에</t>
    <phoneticPr fontId="2" type="noConversion"/>
  </si>
  <si>
    <t>푸에르토리코</t>
    <phoneticPr fontId="2" type="noConversion"/>
  </si>
  <si>
    <t>뉴질랜드</t>
    <phoneticPr fontId="2" type="noConversion"/>
  </si>
  <si>
    <t>인디아(인도)</t>
    <phoneticPr fontId="2" type="noConversion"/>
  </si>
  <si>
    <t>이집트</t>
    <phoneticPr fontId="2" type="noConversion"/>
  </si>
  <si>
    <t>파나마</t>
    <phoneticPr fontId="2" type="noConversion"/>
  </si>
  <si>
    <t>가나</t>
    <phoneticPr fontId="2" type="noConversion"/>
  </si>
  <si>
    <t>이탈리아</t>
    <phoneticPr fontId="2" type="noConversion"/>
  </si>
  <si>
    <t>호주</t>
    <phoneticPr fontId="2" type="noConversion"/>
  </si>
  <si>
    <t>기타</t>
    <phoneticPr fontId="2" type="noConversion"/>
  </si>
  <si>
    <t>러시아연방</t>
    <phoneticPr fontId="2" type="noConversion"/>
  </si>
  <si>
    <t>계</t>
    <phoneticPr fontId="2" type="noConversion"/>
  </si>
  <si>
    <t>이스라엘</t>
    <phoneticPr fontId="2" type="noConversion"/>
  </si>
  <si>
    <t>오스트리아</t>
    <phoneticPr fontId="2" type="noConversion"/>
  </si>
  <si>
    <t>카나다</t>
    <phoneticPr fontId="2" type="noConversion"/>
  </si>
  <si>
    <t>우크라이나</t>
    <phoneticPr fontId="2" type="noConversion"/>
  </si>
  <si>
    <t>미구</t>
    <phoneticPr fontId="2" type="noConversion"/>
  </si>
  <si>
    <t>도미니카 공화국</t>
    <phoneticPr fontId="2" type="noConversion"/>
  </si>
  <si>
    <t>토고</t>
    <phoneticPr fontId="2" type="noConversion"/>
  </si>
  <si>
    <t>뉴질랜드</t>
    <phoneticPr fontId="2" type="noConversion"/>
  </si>
  <si>
    <t>브루나이</t>
    <phoneticPr fontId="2" type="noConversion"/>
  </si>
  <si>
    <t>엘살바도르</t>
    <phoneticPr fontId="2" type="noConversion"/>
  </si>
  <si>
    <t>가나</t>
    <phoneticPr fontId="2" type="noConversion"/>
  </si>
  <si>
    <t>니카라과</t>
    <phoneticPr fontId="2" type="noConversion"/>
  </si>
  <si>
    <t>나이지리아</t>
    <phoneticPr fontId="2" type="noConversion"/>
  </si>
  <si>
    <t>파나마</t>
    <phoneticPr fontId="2" type="noConversion"/>
  </si>
  <si>
    <t>필리핀</t>
    <phoneticPr fontId="2" type="noConversion"/>
  </si>
  <si>
    <t>파라과이</t>
    <phoneticPr fontId="2" type="noConversion"/>
  </si>
  <si>
    <t>수출</t>
    <phoneticPr fontId="2" type="noConversion"/>
  </si>
  <si>
    <t>중국</t>
    <phoneticPr fontId="2" type="noConversion"/>
  </si>
  <si>
    <t>태국</t>
    <phoneticPr fontId="2" type="noConversion"/>
  </si>
  <si>
    <t>□ 텅스텐의 웨이스트와 스크랩(8101.97.0000)</t>
    <phoneticPr fontId="3" type="noConversion"/>
  </si>
  <si>
    <t>□ 몰리브덴의 웨이스트와 스크랩(8102.97.0000)</t>
    <phoneticPr fontId="3" type="noConversion"/>
  </si>
  <si>
    <t>□ 탄탈륨의 웨이스트와 스크랩(8103.30.0000)</t>
    <phoneticPr fontId="3" type="noConversion"/>
  </si>
  <si>
    <t>□ 마그네슘의 웨이스트와 스크랩(8104.20.0000)</t>
    <phoneticPr fontId="3" type="noConversion"/>
  </si>
  <si>
    <t>□ 코발트의 웨이스트와 스크랩(8105.30.0000)</t>
    <phoneticPr fontId="3" type="noConversion"/>
  </si>
  <si>
    <t>□ 비스무트의 웨이스트와 스크랩(8106.00.1020)</t>
    <phoneticPr fontId="3" type="noConversion"/>
  </si>
  <si>
    <t>□ 티타늄의 웨이스트와 스크랩(8108.30.0000)</t>
    <phoneticPr fontId="3" type="noConversion"/>
  </si>
  <si>
    <t>□ 지르코늄의 웨이스트와 스크랩(8109.30.0000)</t>
    <phoneticPr fontId="3" type="noConversion"/>
  </si>
  <si>
    <t>□ 베릴륨의 웨이스트와 스크랩(8112.13.0000)</t>
    <phoneticPr fontId="3" type="noConversion"/>
  </si>
  <si>
    <t>□ 크롬의 웨이스트와 스크랩(8112.22.0000)</t>
    <phoneticPr fontId="3" type="noConversion"/>
  </si>
  <si>
    <t>대만</t>
    <phoneticPr fontId="2" type="noConversion"/>
  </si>
  <si>
    <t>네덜란드</t>
    <phoneticPr fontId="2" type="noConversion"/>
  </si>
  <si>
    <t>오스트리아</t>
    <phoneticPr fontId="2" type="noConversion"/>
  </si>
  <si>
    <t>싱가포르</t>
    <phoneticPr fontId="2" type="noConversion"/>
  </si>
  <si>
    <t>불가리아</t>
    <phoneticPr fontId="2" type="noConversion"/>
  </si>
  <si>
    <t>리비아</t>
    <phoneticPr fontId="2" type="noConversion"/>
  </si>
  <si>
    <t>홍콩</t>
    <phoneticPr fontId="2" type="noConversion"/>
  </si>
  <si>
    <t>사우디아라비아</t>
    <phoneticPr fontId="2" type="noConversion"/>
  </si>
  <si>
    <t>과테말라</t>
    <phoneticPr fontId="2" type="noConversion"/>
  </si>
  <si>
    <t>리비아</t>
    <phoneticPr fontId="2" type="noConversion"/>
  </si>
  <si>
    <t>카타르</t>
    <phoneticPr fontId="2" type="noConversion"/>
  </si>
  <si>
    <t>베트남</t>
    <phoneticPr fontId="2" type="noConversion"/>
  </si>
  <si>
    <t>이스라엘</t>
    <phoneticPr fontId="2" type="noConversion"/>
  </si>
  <si>
    <t>오스트리아</t>
    <phoneticPr fontId="2" type="noConversion"/>
  </si>
  <si>
    <t>홍콩</t>
    <phoneticPr fontId="2" type="noConversion"/>
  </si>
  <si>
    <t>말레이시아</t>
    <phoneticPr fontId="2" type="noConversion"/>
  </si>
  <si>
    <t>싱가포르</t>
    <phoneticPr fontId="2" type="noConversion"/>
  </si>
  <si>
    <t>홍콩</t>
    <phoneticPr fontId="2" type="noConversion"/>
  </si>
  <si>
    <t>프랑스</t>
    <phoneticPr fontId="2" type="noConversion"/>
  </si>
  <si>
    <t>베트남</t>
    <phoneticPr fontId="2" type="noConversion"/>
  </si>
  <si>
    <t>네덜란드</t>
    <phoneticPr fontId="2" type="noConversion"/>
  </si>
  <si>
    <t>이탈리아</t>
    <phoneticPr fontId="2" type="noConversion"/>
  </si>
  <si>
    <t>스페인</t>
    <phoneticPr fontId="2" type="noConversion"/>
  </si>
  <si>
    <t>터키</t>
    <phoneticPr fontId="2" type="noConversion"/>
  </si>
  <si>
    <t>영국</t>
    <phoneticPr fontId="2" type="noConversion"/>
  </si>
  <si>
    <t>카자흐스탄</t>
    <phoneticPr fontId="2" type="noConversion"/>
  </si>
  <si>
    <t>네덜란드</t>
    <phoneticPr fontId="2" type="noConversion"/>
  </si>
  <si>
    <t>네덜란드</t>
    <phoneticPr fontId="2" type="noConversion"/>
  </si>
  <si>
    <t>인도네시아</t>
    <phoneticPr fontId="2" type="noConversion"/>
  </si>
  <si>
    <t>인도(인디아)</t>
    <phoneticPr fontId="2" type="noConversion"/>
  </si>
  <si>
    <t>2016년</t>
  </si>
  <si>
    <t>페루</t>
    <phoneticPr fontId="2" type="noConversion"/>
  </si>
  <si>
    <t>터키</t>
    <phoneticPr fontId="2" type="noConversion"/>
  </si>
  <si>
    <t>이탈리아</t>
    <phoneticPr fontId="2" type="noConversion"/>
  </si>
  <si>
    <t>바레인</t>
    <phoneticPr fontId="2" type="noConversion"/>
  </si>
  <si>
    <t>태국</t>
    <phoneticPr fontId="2" type="noConversion"/>
  </si>
  <si>
    <t>독일</t>
    <phoneticPr fontId="2" type="noConversion"/>
  </si>
  <si>
    <t>호주</t>
    <phoneticPr fontId="2" type="noConversion"/>
  </si>
  <si>
    <t>스웨덴</t>
    <phoneticPr fontId="2" type="noConversion"/>
  </si>
  <si>
    <t>브라질</t>
    <phoneticPr fontId="2" type="noConversion"/>
  </si>
  <si>
    <t>그리스</t>
    <phoneticPr fontId="2" type="noConversion"/>
  </si>
  <si>
    <t>인도(인디아)</t>
    <phoneticPr fontId="2" type="noConversion"/>
  </si>
  <si>
    <t>영국</t>
    <phoneticPr fontId="2" type="noConversion"/>
  </si>
  <si>
    <t>말레이시아</t>
    <phoneticPr fontId="2" type="noConversion"/>
  </si>
  <si>
    <t>영국</t>
    <phoneticPr fontId="2" type="noConversion"/>
  </si>
  <si>
    <t>남아프리카 공화국</t>
  </si>
  <si>
    <t>라오스</t>
    <phoneticPr fontId="2" type="noConversion"/>
  </si>
  <si>
    <t>□ 아연의 웨이스트와 스크랩(7902)</t>
    <phoneticPr fontId="3" type="noConversion"/>
  </si>
  <si>
    <t>예멘</t>
    <phoneticPr fontId="2" type="noConversion"/>
  </si>
  <si>
    <t>2017년</t>
    <phoneticPr fontId="2" type="noConversion"/>
  </si>
  <si>
    <t>이스라엘</t>
    <phoneticPr fontId="2" type="noConversion"/>
  </si>
  <si>
    <t>대만</t>
    <phoneticPr fontId="2" type="noConversion"/>
  </si>
  <si>
    <t>2017년</t>
    <phoneticPr fontId="2" type="noConversion"/>
  </si>
  <si>
    <t>레바논</t>
    <phoneticPr fontId="2" type="noConversion"/>
  </si>
  <si>
    <t>예멘</t>
    <phoneticPr fontId="2" type="noConversion"/>
  </si>
  <si>
    <t>사우디아라비아</t>
    <phoneticPr fontId="2" type="noConversion"/>
  </si>
  <si>
    <t>스웨덴</t>
    <phoneticPr fontId="2" type="noConversion"/>
  </si>
  <si>
    <t>캐나다</t>
    <phoneticPr fontId="2" type="noConversion"/>
  </si>
  <si>
    <t>인도네시아</t>
    <phoneticPr fontId="2" type="noConversion"/>
  </si>
  <si>
    <t>벨기에</t>
    <phoneticPr fontId="2" type="noConversion"/>
  </si>
  <si>
    <t>홍콩</t>
    <phoneticPr fontId="2" type="noConversion"/>
  </si>
  <si>
    <t>미국</t>
    <phoneticPr fontId="2" type="noConversion"/>
  </si>
  <si>
    <t>2017년</t>
    <phoneticPr fontId="2" type="noConversion"/>
  </si>
  <si>
    <t>필리핀</t>
    <phoneticPr fontId="2" type="noConversion"/>
  </si>
  <si>
    <t>싱가포르</t>
    <phoneticPr fontId="2" type="noConversion"/>
  </si>
  <si>
    <t>터키</t>
    <phoneticPr fontId="2" type="noConversion"/>
  </si>
  <si>
    <t>우크라이나</t>
    <phoneticPr fontId="2" type="noConversion"/>
  </si>
  <si>
    <t>에스토니아</t>
    <phoneticPr fontId="2" type="noConversion"/>
  </si>
  <si>
    <t>중량</t>
    <phoneticPr fontId="3" type="noConversion"/>
  </si>
  <si>
    <t>이탈리아</t>
    <phoneticPr fontId="2" type="noConversion"/>
  </si>
  <si>
    <t>푸에르토리코</t>
    <phoneticPr fontId="2" type="noConversion"/>
  </si>
  <si>
    <t>인도(인디아)</t>
    <phoneticPr fontId="2" type="noConversion"/>
  </si>
  <si>
    <t>카타르</t>
    <phoneticPr fontId="2" type="noConversion"/>
  </si>
  <si>
    <t>태국</t>
    <phoneticPr fontId="2" type="noConversion"/>
  </si>
  <si>
    <t>홍콩</t>
    <phoneticPr fontId="2" type="noConversion"/>
  </si>
  <si>
    <t>중국</t>
    <phoneticPr fontId="2" type="noConversion"/>
  </si>
  <si>
    <t>인도(인디아)</t>
    <phoneticPr fontId="2" type="noConversion"/>
  </si>
  <si>
    <t>벨기에</t>
    <phoneticPr fontId="2" type="noConversion"/>
  </si>
  <si>
    <t>필리핀</t>
    <phoneticPr fontId="2" type="noConversion"/>
  </si>
  <si>
    <t>□ 전지와 축전지의 웨이스트와 스크랩 중 연 스크랩의 것(8548.10.5000)</t>
    <phoneticPr fontId="3" type="noConversion"/>
  </si>
  <si>
    <t>2018년</t>
  </si>
  <si>
    <t>브라질</t>
    <phoneticPr fontId="2" type="noConversion"/>
  </si>
  <si>
    <t>방글라데시</t>
    <phoneticPr fontId="2" type="noConversion"/>
  </si>
  <si>
    <t>바레인</t>
    <phoneticPr fontId="2" type="noConversion"/>
  </si>
  <si>
    <t>파키스탄</t>
    <phoneticPr fontId="2" type="noConversion"/>
  </si>
  <si>
    <t>싱가포르</t>
    <phoneticPr fontId="2" type="noConversion"/>
  </si>
  <si>
    <t>벨기에</t>
    <phoneticPr fontId="2" type="noConversion"/>
  </si>
  <si>
    <t>중량</t>
    <phoneticPr fontId="3" type="noConversion"/>
  </si>
  <si>
    <t>2월</t>
    <phoneticPr fontId="2" type="noConversion"/>
  </si>
  <si>
    <t>벨기에</t>
    <phoneticPr fontId="2" type="noConversion"/>
  </si>
  <si>
    <t>필리핀</t>
    <phoneticPr fontId="2" type="noConversion"/>
  </si>
  <si>
    <t>방글라데시</t>
    <phoneticPr fontId="2" type="noConversion"/>
  </si>
  <si>
    <t>터키</t>
    <phoneticPr fontId="2" type="noConversion"/>
  </si>
  <si>
    <t>영국</t>
    <phoneticPr fontId="2" type="noConversion"/>
  </si>
  <si>
    <t>아랍에미리트 연합</t>
    <phoneticPr fontId="2" type="noConversion"/>
  </si>
  <si>
    <t>싱가포르</t>
    <phoneticPr fontId="2" type="noConversion"/>
  </si>
  <si>
    <t>브라질</t>
    <phoneticPr fontId="2" type="noConversion"/>
  </si>
  <si>
    <t>방글라데시</t>
    <phoneticPr fontId="2" type="noConversion"/>
  </si>
  <si>
    <t>네덜란드</t>
    <phoneticPr fontId="2" type="noConversion"/>
  </si>
  <si>
    <t>스페인</t>
    <phoneticPr fontId="2" type="noConversion"/>
  </si>
  <si>
    <t>호주</t>
    <phoneticPr fontId="2" type="noConversion"/>
  </si>
  <si>
    <t>폴란드</t>
    <phoneticPr fontId="2" type="noConversion"/>
  </si>
  <si>
    <t>이탈리아</t>
    <phoneticPr fontId="2" type="noConversion"/>
  </si>
  <si>
    <t>2019년</t>
  </si>
  <si>
    <t>2020년</t>
    <phoneticPr fontId="2" type="noConversion"/>
  </si>
  <si>
    <t>나이지리아</t>
    <phoneticPr fontId="3" type="noConversion"/>
  </si>
  <si>
    <t>파키스탄</t>
    <phoneticPr fontId="2" type="noConversion"/>
  </si>
  <si>
    <t>베트남</t>
    <phoneticPr fontId="2" type="noConversion"/>
  </si>
  <si>
    <t>미얀마</t>
    <phoneticPr fontId="2" type="noConversion"/>
  </si>
  <si>
    <t>인도(인디아)</t>
    <phoneticPr fontId="2" type="noConversion"/>
  </si>
  <si>
    <t>지부티</t>
    <phoneticPr fontId="2" type="noConversion"/>
  </si>
  <si>
    <t>푸에르토리코</t>
    <phoneticPr fontId="2" type="noConversion"/>
  </si>
  <si>
    <t>홍콩</t>
    <phoneticPr fontId="2" type="noConversion"/>
  </si>
  <si>
    <t>트리니다드 토바고</t>
    <phoneticPr fontId="2" type="noConversion"/>
  </si>
  <si>
    <t>싱가포르</t>
    <phoneticPr fontId="2" type="noConversion"/>
  </si>
  <si>
    <t>독일</t>
    <phoneticPr fontId="2" type="noConversion"/>
  </si>
  <si>
    <t>에스토니아</t>
    <phoneticPr fontId="2" type="noConversion"/>
  </si>
  <si>
    <t>핀란드</t>
    <phoneticPr fontId="2" type="noConversion"/>
  </si>
  <si>
    <t>아랍에미리트 연합</t>
    <phoneticPr fontId="2" type="noConversion"/>
  </si>
  <si>
    <t>방글라데시</t>
    <phoneticPr fontId="2" type="noConversion"/>
  </si>
  <si>
    <t>인도네시아</t>
    <phoneticPr fontId="2" type="noConversion"/>
  </si>
  <si>
    <t>2018년</t>
    <phoneticPr fontId="2" type="noConversion"/>
  </si>
  <si>
    <t>스웨덴</t>
    <phoneticPr fontId="2" type="noConversion"/>
  </si>
  <si>
    <t>2019년</t>
    <phoneticPr fontId="2" type="noConversion"/>
  </si>
  <si>
    <t>2020년</t>
    <phoneticPr fontId="2" type="noConversion"/>
  </si>
  <si>
    <t>베트남</t>
    <phoneticPr fontId="2" type="noConversion"/>
  </si>
  <si>
    <t>멕시코</t>
    <phoneticPr fontId="2" type="noConversion"/>
  </si>
  <si>
    <t>프랑스</t>
    <phoneticPr fontId="2" type="noConversion"/>
  </si>
  <si>
    <t>이탈리아</t>
    <phoneticPr fontId="2" type="noConversion"/>
  </si>
  <si>
    <t>3월</t>
    <phoneticPr fontId="2" type="noConversion"/>
  </si>
  <si>
    <t>1-3월</t>
    <phoneticPr fontId="2" type="noConversion"/>
  </si>
  <si>
    <t>4월</t>
    <phoneticPr fontId="2" type="noConversion"/>
  </si>
  <si>
    <t>1-4월</t>
    <phoneticPr fontId="2" type="noConversion"/>
  </si>
  <si>
    <t>4월</t>
    <phoneticPr fontId="2" type="noConversion"/>
  </si>
  <si>
    <t>5월</t>
    <phoneticPr fontId="2" type="noConversion"/>
  </si>
  <si>
    <t>1-5월</t>
    <phoneticPr fontId="2" type="noConversion"/>
  </si>
  <si>
    <t>홍콩</t>
    <phoneticPr fontId="2" type="noConversion"/>
  </si>
  <si>
    <t>폴란드</t>
    <phoneticPr fontId="2" type="noConversion"/>
  </si>
  <si>
    <t>인도네시아</t>
    <phoneticPr fontId="2" type="noConversion"/>
  </si>
  <si>
    <t>영국</t>
    <phoneticPr fontId="2" type="noConversion"/>
  </si>
  <si>
    <t>벨기에</t>
    <phoneticPr fontId="2" type="noConversion"/>
  </si>
  <si>
    <t>2020년</t>
  </si>
  <si>
    <t>스페인</t>
    <phoneticPr fontId="2" type="noConversion"/>
  </si>
  <si>
    <t>그리스</t>
    <phoneticPr fontId="2" type="noConversion"/>
  </si>
  <si>
    <t>인도네시아</t>
    <phoneticPr fontId="2" type="noConversion"/>
  </si>
  <si>
    <t>캄보디아</t>
    <phoneticPr fontId="2" type="noConversion"/>
  </si>
  <si>
    <t>영국</t>
    <phoneticPr fontId="2" type="noConversion"/>
  </si>
  <si>
    <t>2021년</t>
  </si>
  <si>
    <t>베트남</t>
    <phoneticPr fontId="2" type="noConversion"/>
  </si>
  <si>
    <t>뉴질랜드</t>
    <phoneticPr fontId="2" type="noConversion"/>
  </si>
  <si>
    <t>파푸아 뉴기니</t>
    <phoneticPr fontId="2" type="noConversion"/>
  </si>
  <si>
    <t>자메이카</t>
    <phoneticPr fontId="2" type="noConversion"/>
  </si>
  <si>
    <t>미얀마</t>
    <phoneticPr fontId="2" type="noConversion"/>
  </si>
  <si>
    <t>캐나다</t>
    <phoneticPr fontId="2" type="noConversion"/>
  </si>
  <si>
    <t>2020년</t>
    <phoneticPr fontId="2" type="noConversion"/>
  </si>
  <si>
    <t>2021년</t>
    <phoneticPr fontId="2" type="noConversion"/>
  </si>
  <si>
    <t>에스토니아</t>
    <phoneticPr fontId="2" type="noConversion"/>
  </si>
  <si>
    <t>방글라데시</t>
    <phoneticPr fontId="2" type="noConversion"/>
  </si>
  <si>
    <t>대만</t>
    <phoneticPr fontId="2" type="noConversion"/>
  </si>
  <si>
    <t>말레이시아</t>
    <phoneticPr fontId="2" type="noConversion"/>
  </si>
  <si>
    <t>미국</t>
    <phoneticPr fontId="2" type="noConversion"/>
  </si>
  <si>
    <t>인도(인디아)</t>
    <phoneticPr fontId="2" type="noConversion"/>
  </si>
  <si>
    <t>중국</t>
    <phoneticPr fontId="2" type="noConversion"/>
  </si>
  <si>
    <t>인도네시아</t>
    <phoneticPr fontId="2" type="noConversion"/>
  </si>
  <si>
    <t>태국</t>
    <phoneticPr fontId="2" type="noConversion"/>
  </si>
  <si>
    <t>독일</t>
    <phoneticPr fontId="2" type="noConversion"/>
  </si>
  <si>
    <t>라오스</t>
    <phoneticPr fontId="2" type="noConversion"/>
  </si>
  <si>
    <t>일본</t>
    <phoneticPr fontId="2" type="noConversion"/>
  </si>
  <si>
    <t>아랍에미리트 연합</t>
    <phoneticPr fontId="2" type="noConversion"/>
  </si>
  <si>
    <t>네덜란드</t>
    <phoneticPr fontId="2" type="noConversion"/>
  </si>
  <si>
    <t>사우디아라비아</t>
    <phoneticPr fontId="2" type="noConversion"/>
  </si>
  <si>
    <t>2020년</t>
    <phoneticPr fontId="2" type="noConversion"/>
  </si>
  <si>
    <t>2021년</t>
    <phoneticPr fontId="2" type="noConversion"/>
  </si>
  <si>
    <t>인도네시아</t>
    <phoneticPr fontId="2" type="noConversion"/>
  </si>
  <si>
    <t>2020년</t>
    <phoneticPr fontId="2" type="noConversion"/>
  </si>
  <si>
    <t>2021년</t>
    <phoneticPr fontId="2" type="noConversion"/>
  </si>
  <si>
    <t>수출</t>
    <phoneticPr fontId="2" type="noConversion"/>
  </si>
  <si>
    <t>포르투갈</t>
    <phoneticPr fontId="2" type="noConversion"/>
  </si>
  <si>
    <t>계</t>
    <phoneticPr fontId="2" type="noConversion"/>
  </si>
  <si>
    <t>수입</t>
    <phoneticPr fontId="2" type="noConversion"/>
  </si>
  <si>
    <t>2020년</t>
    <phoneticPr fontId="2" type="noConversion"/>
  </si>
  <si>
    <t>2021년</t>
    <phoneticPr fontId="2" type="noConversion"/>
  </si>
  <si>
    <t>2020년</t>
    <phoneticPr fontId="2" type="noConversion"/>
  </si>
  <si>
    <t>남아프리카 공화국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</si>
</sst>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;[Red]\-#,##0\ "/>
    <numFmt numFmtId="177" formatCode="#,##0.0_ ;[Red]\-#,##0.0\ 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0"/>
      <name val="Times New Roman"/>
      <family val="1"/>
    </font>
    <font>
      <sz val="1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name val="HY견명조"/>
      <family val="1"/>
      <charset val="129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>
      <alignment vertical="center"/>
    </xf>
    <xf numFmtId="0" fontId="10" fillId="0" borderId="4" xfId="0" applyFont="1" applyFill="1" applyBorder="1" applyAlignment="1">
      <alignment horizontal="distributed" vertical="center"/>
    </xf>
    <xf numFmtId="41" fontId="10" fillId="0" borderId="5" xfId="1" applyFont="1" applyFill="1" applyBorder="1" applyAlignment="1">
      <alignment horizontal="center" vertical="center"/>
    </xf>
    <xf numFmtId="177" fontId="10" fillId="0" borderId="5" xfId="1" applyNumberFormat="1" applyFont="1" applyFill="1" applyBorder="1" applyAlignment="1">
      <alignment vertical="center"/>
    </xf>
    <xf numFmtId="41" fontId="10" fillId="0" borderId="5" xfId="1" applyFont="1" applyFill="1" applyBorder="1" applyAlignment="1">
      <alignment vertical="center"/>
    </xf>
    <xf numFmtId="41" fontId="10" fillId="0" borderId="4" xfId="1" applyFont="1" applyFill="1" applyBorder="1" applyAlignment="1">
      <alignment vertical="center"/>
    </xf>
    <xf numFmtId="0" fontId="10" fillId="0" borderId="3" xfId="0" applyFont="1" applyFill="1" applyBorder="1" applyAlignment="1">
      <alignment horizontal="distributed" vertical="center"/>
    </xf>
    <xf numFmtId="41" fontId="10" fillId="0" borderId="2" xfId="1" applyFont="1" applyFill="1" applyBorder="1" applyAlignment="1">
      <alignment vertical="center"/>
    </xf>
    <xf numFmtId="41" fontId="10" fillId="0" borderId="3" xfId="1" applyFont="1" applyFill="1" applyBorder="1" applyAlignment="1">
      <alignment vertical="center"/>
    </xf>
    <xf numFmtId="177" fontId="10" fillId="0" borderId="3" xfId="1" applyNumberFormat="1" applyFont="1" applyFill="1" applyBorder="1" applyAlignment="1">
      <alignment vertical="center"/>
    </xf>
    <xf numFmtId="177" fontId="10" fillId="0" borderId="2" xfId="1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41" fontId="10" fillId="0" borderId="1" xfId="1" applyFont="1" applyFill="1" applyBorder="1" applyAlignment="1">
      <alignment vertical="center"/>
    </xf>
    <xf numFmtId="177" fontId="10" fillId="0" borderId="7" xfId="1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77" fontId="10" fillId="0" borderId="4" xfId="1" applyNumberFormat="1" applyFont="1" applyFill="1" applyBorder="1" applyAlignment="1">
      <alignment vertical="center"/>
    </xf>
    <xf numFmtId="41" fontId="10" fillId="0" borderId="6" xfId="1" applyFont="1" applyFill="1" applyBorder="1" applyAlignment="1">
      <alignment vertical="center"/>
    </xf>
    <xf numFmtId="41" fontId="10" fillId="0" borderId="7" xfId="1" applyFont="1" applyFill="1" applyBorder="1" applyAlignment="1">
      <alignment vertical="center"/>
    </xf>
    <xf numFmtId="176" fontId="10" fillId="0" borderId="3" xfId="1" applyNumberFormat="1" applyFont="1" applyFill="1" applyBorder="1" applyAlignment="1">
      <alignment vertical="center"/>
    </xf>
    <xf numFmtId="41" fontId="10" fillId="0" borderId="2" xfId="1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177" fontId="10" fillId="0" borderId="6" xfId="1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1" fontId="10" fillId="0" borderId="5" xfId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distributed" vertical="center"/>
    </xf>
    <xf numFmtId="177" fontId="10" fillId="0" borderId="2" xfId="1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9" fillId="0" borderId="0" xfId="0" applyFont="1">
      <alignment vertical="center"/>
    </xf>
    <xf numFmtId="41" fontId="10" fillId="0" borderId="5" xfId="1" applyFont="1" applyFill="1" applyBorder="1" applyAlignment="1">
      <alignment horizontal="center" vertical="center"/>
    </xf>
    <xf numFmtId="177" fontId="10" fillId="0" borderId="5" xfId="1" applyNumberFormat="1" applyFont="1" applyFill="1" applyBorder="1" applyAlignment="1">
      <alignment vertical="center"/>
    </xf>
    <xf numFmtId="41" fontId="10" fillId="0" borderId="5" xfId="1" applyFont="1" applyFill="1" applyBorder="1" applyAlignment="1">
      <alignment vertical="center"/>
    </xf>
    <xf numFmtId="41" fontId="10" fillId="0" borderId="4" xfId="1" applyFont="1" applyFill="1" applyBorder="1" applyAlignment="1">
      <alignment vertical="center"/>
    </xf>
    <xf numFmtId="41" fontId="10" fillId="0" borderId="2" xfId="1" applyFont="1" applyFill="1" applyBorder="1" applyAlignment="1">
      <alignment vertical="center"/>
    </xf>
    <xf numFmtId="41" fontId="10" fillId="0" borderId="3" xfId="1" applyFont="1" applyFill="1" applyBorder="1" applyAlignment="1">
      <alignment vertical="center"/>
    </xf>
    <xf numFmtId="177" fontId="10" fillId="0" borderId="3" xfId="1" applyNumberFormat="1" applyFont="1" applyFill="1" applyBorder="1" applyAlignment="1">
      <alignment vertical="center"/>
    </xf>
    <xf numFmtId="41" fontId="10" fillId="0" borderId="1" xfId="1" applyFont="1" applyFill="1" applyBorder="1" applyAlignment="1">
      <alignment vertical="center"/>
    </xf>
    <xf numFmtId="177" fontId="10" fillId="0" borderId="7" xfId="1" applyNumberFormat="1" applyFont="1" applyFill="1" applyBorder="1" applyAlignment="1">
      <alignment vertical="center"/>
    </xf>
    <xf numFmtId="177" fontId="10" fillId="0" borderId="4" xfId="1" applyNumberFormat="1" applyFont="1" applyFill="1" applyBorder="1" applyAlignment="1">
      <alignment vertical="center"/>
    </xf>
    <xf numFmtId="41" fontId="10" fillId="0" borderId="7" xfId="1" applyFont="1" applyFill="1" applyBorder="1" applyAlignment="1">
      <alignment vertical="center"/>
    </xf>
    <xf numFmtId="41" fontId="10" fillId="0" borderId="2" xfId="1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41" fontId="10" fillId="0" borderId="4" xfId="1" applyFont="1" applyFill="1" applyBorder="1" applyAlignment="1">
      <alignment horizontal="center" vertical="center"/>
    </xf>
    <xf numFmtId="41" fontId="10" fillId="0" borderId="3" xfId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77" fontId="10" fillId="0" borderId="1" xfId="1" applyNumberFormat="1" applyFont="1" applyFill="1" applyBorder="1" applyAlignment="1">
      <alignment vertical="center"/>
    </xf>
    <xf numFmtId="41" fontId="14" fillId="0" borderId="5" xfId="1" applyFont="1" applyFill="1" applyBorder="1" applyAlignment="1">
      <alignment vertical="center"/>
    </xf>
    <xf numFmtId="41" fontId="10" fillId="0" borderId="7" xfId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41" fontId="14" fillId="0" borderId="4" xfId="1" applyFont="1" applyFill="1" applyBorder="1" applyAlignment="1">
      <alignment vertical="center"/>
    </xf>
    <xf numFmtId="41" fontId="14" fillId="0" borderId="7" xfId="1" applyFont="1" applyFill="1" applyBorder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41" fontId="10" fillId="0" borderId="1" xfId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8"/>
  <sheetViews>
    <sheetView tabSelected="1" zoomScaleNormal="100" workbookViewId="0">
      <pane xSplit="12" ySplit="5" topLeftCell="BC6" activePane="bottomRight" state="frozen"/>
      <selection pane="topRight" activeCell="M1" sqref="M1"/>
      <selection pane="bottomLeft" activeCell="A6" sqref="A6"/>
      <selection pane="bottomRight"/>
    </sheetView>
  </sheetViews>
  <sheetFormatPr defaultRowHeight="16.5"/>
  <cols>
    <col min="1" max="1" width="7.125" style="11" customWidth="1"/>
    <col min="2" max="2" width="19.625" style="11" customWidth="1"/>
    <col min="3" max="4" width="11.25" style="11" hidden="1" customWidth="1"/>
    <col min="5" max="10" width="11.25" style="47" hidden="1" customWidth="1"/>
    <col min="11" max="12" width="11.25" style="47" customWidth="1"/>
    <col min="13" max="15" width="11.25" style="11" hidden="1" customWidth="1"/>
    <col min="16" max="16" width="8.625" style="11" hidden="1" customWidth="1"/>
    <col min="17" max="17" width="11.25" style="11" hidden="1" customWidth="1"/>
    <col min="18" max="18" width="8.625" style="11" hidden="1" customWidth="1"/>
    <col min="19" max="21" width="11.25" style="11" hidden="1" customWidth="1"/>
    <col min="22" max="22" width="8.625" style="11" hidden="1" customWidth="1"/>
    <col min="23" max="23" width="11.25" style="11" hidden="1" customWidth="1"/>
    <col min="24" max="24" width="8.625" style="11" hidden="1" customWidth="1"/>
    <col min="25" max="27" width="11.25" style="11" hidden="1" customWidth="1"/>
    <col min="28" max="28" width="8.625" style="11" hidden="1" customWidth="1"/>
    <col min="29" max="29" width="11.25" style="11" hidden="1" customWidth="1"/>
    <col min="30" max="30" width="8.625" style="11" hidden="1" customWidth="1"/>
    <col min="31" max="33" width="11.25" style="47" hidden="1" customWidth="1"/>
    <col min="34" max="34" width="8.625" style="47" hidden="1" customWidth="1"/>
    <col min="35" max="35" width="11.25" style="47" hidden="1" customWidth="1"/>
    <col min="36" max="36" width="8.625" style="47" hidden="1" customWidth="1"/>
    <col min="37" max="39" width="11.25" style="47" hidden="1" customWidth="1"/>
    <col min="40" max="40" width="8.625" style="47" hidden="1" customWidth="1"/>
    <col min="41" max="41" width="11.25" style="47" hidden="1" customWidth="1"/>
    <col min="42" max="42" width="8.625" style="47" hidden="1" customWidth="1"/>
    <col min="43" max="45" width="11.25" style="47" hidden="1" customWidth="1"/>
    <col min="46" max="46" width="8.625" style="47" hidden="1" customWidth="1"/>
    <col min="47" max="47" width="11.25" style="47" hidden="1" customWidth="1"/>
    <col min="48" max="48" width="8.625" style="47" hidden="1" customWidth="1"/>
    <col min="49" max="51" width="11.25" style="47" hidden="1" customWidth="1"/>
    <col min="52" max="52" width="8.625" style="47" hidden="1" customWidth="1"/>
    <col min="53" max="53" width="11.25" style="47" hidden="1" customWidth="1"/>
    <col min="54" max="54" width="8.625" style="47" hidden="1" customWidth="1"/>
    <col min="55" max="57" width="11.25" style="47" customWidth="1"/>
    <col min="58" max="58" width="8.625" style="47" customWidth="1"/>
    <col min="59" max="59" width="11.25" style="47" customWidth="1"/>
    <col min="60" max="60" width="8.625" style="47" customWidth="1"/>
    <col min="61" max="63" width="11.25" style="47" customWidth="1"/>
    <col min="64" max="64" width="8.625" style="47" customWidth="1"/>
    <col min="65" max="65" width="11.25" style="47" customWidth="1"/>
    <col min="66" max="66" width="8.625" style="47" customWidth="1"/>
    <col min="67" max="16384" width="9" style="11"/>
  </cols>
  <sheetData>
    <row r="1" spans="1:66" s="3" customFormat="1" ht="17.25" customHeight="1">
      <c r="A1" s="3" t="s">
        <v>8</v>
      </c>
      <c r="E1" s="44"/>
      <c r="F1" s="44"/>
      <c r="G1" s="44"/>
      <c r="H1" s="44"/>
      <c r="I1" s="44"/>
      <c r="J1" s="44"/>
      <c r="K1" s="44"/>
      <c r="L1" s="44"/>
      <c r="M1" s="4"/>
      <c r="N1" s="4"/>
      <c r="S1" s="4"/>
      <c r="T1" s="4"/>
      <c r="Y1" s="4"/>
      <c r="Z1" s="4"/>
      <c r="AE1" s="45"/>
      <c r="AF1" s="45"/>
      <c r="AG1" s="44"/>
      <c r="AH1" s="44"/>
      <c r="AI1" s="44"/>
      <c r="AJ1" s="44"/>
      <c r="AK1" s="45"/>
      <c r="AL1" s="45"/>
      <c r="AM1" s="44"/>
      <c r="AN1" s="44"/>
      <c r="AO1" s="44"/>
      <c r="AP1" s="44"/>
      <c r="AQ1" s="45"/>
      <c r="AR1" s="45"/>
      <c r="AS1" s="44"/>
      <c r="AT1" s="44"/>
      <c r="AU1" s="44"/>
      <c r="AV1" s="44"/>
      <c r="AW1" s="45"/>
      <c r="AX1" s="45"/>
      <c r="AY1" s="44"/>
      <c r="AZ1" s="44"/>
      <c r="BA1" s="44"/>
      <c r="BB1" s="44"/>
      <c r="BC1" s="45"/>
      <c r="BD1" s="45"/>
      <c r="BE1" s="44"/>
      <c r="BF1" s="44"/>
      <c r="BG1" s="44"/>
      <c r="BH1" s="44"/>
      <c r="BI1" s="45"/>
      <c r="BJ1" s="45"/>
      <c r="BK1" s="44"/>
      <c r="BL1" s="44"/>
      <c r="BM1" s="44"/>
      <c r="BN1" s="44"/>
    </row>
    <row r="2" spans="1:66" s="1" customFormat="1" ht="15.75" customHeight="1">
      <c r="A2" s="5"/>
      <c r="B2" s="5"/>
      <c r="E2" s="43"/>
      <c r="F2" s="43"/>
      <c r="G2" s="43"/>
      <c r="H2" s="43"/>
      <c r="I2" s="43"/>
      <c r="J2" s="43"/>
      <c r="K2" s="43"/>
      <c r="L2" s="43"/>
      <c r="M2" s="5"/>
      <c r="N2" s="5"/>
      <c r="R2" s="46" t="s">
        <v>11</v>
      </c>
      <c r="S2" s="5"/>
      <c r="T2" s="5"/>
      <c r="X2" s="5"/>
      <c r="Y2" s="5"/>
      <c r="Z2" s="5"/>
      <c r="AD2" s="5" t="s">
        <v>11</v>
      </c>
      <c r="AE2" s="46"/>
      <c r="AF2" s="46"/>
      <c r="AG2" s="43"/>
      <c r="AH2" s="43"/>
      <c r="AI2" s="43"/>
      <c r="AJ2" s="46"/>
      <c r="AK2" s="46"/>
      <c r="AL2" s="46"/>
      <c r="AM2" s="43"/>
      <c r="AN2" s="43"/>
      <c r="AO2" s="43"/>
      <c r="AP2" s="46" t="s">
        <v>11</v>
      </c>
      <c r="AQ2" s="46"/>
      <c r="AR2" s="46"/>
      <c r="AS2" s="43"/>
      <c r="AT2" s="43"/>
      <c r="AU2" s="43"/>
      <c r="AV2" s="46"/>
      <c r="AW2" s="46"/>
      <c r="AX2" s="46"/>
      <c r="AY2" s="43"/>
      <c r="AZ2" s="43"/>
      <c r="BA2" s="43"/>
      <c r="BB2" s="46" t="s">
        <v>11</v>
      </c>
      <c r="BC2" s="46"/>
      <c r="BD2" s="46"/>
      <c r="BE2" s="43"/>
      <c r="BF2" s="43"/>
      <c r="BG2" s="43"/>
      <c r="BH2" s="46"/>
      <c r="BI2" s="46"/>
      <c r="BJ2" s="46"/>
      <c r="BK2" s="43"/>
      <c r="BL2" s="43"/>
      <c r="BM2" s="43"/>
      <c r="BN2" s="46" t="s">
        <v>11</v>
      </c>
    </row>
    <row r="3" spans="1:66" s="6" customFormat="1" ht="18" customHeight="1">
      <c r="A3" s="75" t="s">
        <v>0</v>
      </c>
      <c r="B3" s="75"/>
      <c r="C3" s="75" t="s">
        <v>159</v>
      </c>
      <c r="D3" s="75"/>
      <c r="E3" s="75" t="s">
        <v>178</v>
      </c>
      <c r="F3" s="75"/>
      <c r="G3" s="75" t="s">
        <v>250</v>
      </c>
      <c r="H3" s="75"/>
      <c r="I3" s="75" t="s">
        <v>232</v>
      </c>
      <c r="J3" s="75"/>
      <c r="K3" s="75" t="s">
        <v>270</v>
      </c>
      <c r="L3" s="75"/>
      <c r="M3" s="75" t="s">
        <v>1</v>
      </c>
      <c r="N3" s="75"/>
      <c r="O3" s="75"/>
      <c r="P3" s="75"/>
      <c r="Q3" s="75"/>
      <c r="R3" s="75"/>
      <c r="S3" s="75" t="s">
        <v>23</v>
      </c>
      <c r="T3" s="75"/>
      <c r="U3" s="75"/>
      <c r="V3" s="75"/>
      <c r="W3" s="75"/>
      <c r="X3" s="75"/>
      <c r="Y3" s="75" t="s">
        <v>24</v>
      </c>
      <c r="Z3" s="75"/>
      <c r="AA3" s="75"/>
      <c r="AB3" s="75"/>
      <c r="AC3" s="75"/>
      <c r="AD3" s="75"/>
      <c r="AE3" s="75" t="s">
        <v>258</v>
      </c>
      <c r="AF3" s="75"/>
      <c r="AG3" s="75"/>
      <c r="AH3" s="75"/>
      <c r="AI3" s="75"/>
      <c r="AJ3" s="75"/>
      <c r="AK3" s="75" t="s">
        <v>259</v>
      </c>
      <c r="AL3" s="75"/>
      <c r="AM3" s="75"/>
      <c r="AN3" s="75"/>
      <c r="AO3" s="75"/>
      <c r="AP3" s="75"/>
      <c r="AQ3" s="75" t="s">
        <v>260</v>
      </c>
      <c r="AR3" s="75"/>
      <c r="AS3" s="75"/>
      <c r="AT3" s="75"/>
      <c r="AU3" s="75"/>
      <c r="AV3" s="75"/>
      <c r="AW3" s="75" t="s">
        <v>261</v>
      </c>
      <c r="AX3" s="75"/>
      <c r="AY3" s="75"/>
      <c r="AZ3" s="75"/>
      <c r="BA3" s="75"/>
      <c r="BB3" s="75"/>
      <c r="BC3" s="75" t="s">
        <v>263</v>
      </c>
      <c r="BD3" s="75"/>
      <c r="BE3" s="75"/>
      <c r="BF3" s="75"/>
      <c r="BG3" s="75"/>
      <c r="BH3" s="75"/>
      <c r="BI3" s="75" t="s">
        <v>264</v>
      </c>
      <c r="BJ3" s="75"/>
      <c r="BK3" s="75"/>
      <c r="BL3" s="75"/>
      <c r="BM3" s="75"/>
      <c r="BN3" s="75"/>
    </row>
    <row r="4" spans="1:66" s="6" customFormat="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270</v>
      </c>
      <c r="N4" s="75"/>
      <c r="O4" s="75" t="s">
        <v>276</v>
      </c>
      <c r="P4" s="75"/>
      <c r="Q4" s="75"/>
      <c r="R4" s="75"/>
      <c r="S4" s="75" t="s">
        <v>270</v>
      </c>
      <c r="T4" s="75"/>
      <c r="U4" s="75" t="s">
        <v>276</v>
      </c>
      <c r="V4" s="75"/>
      <c r="W4" s="75"/>
      <c r="X4" s="75"/>
      <c r="Y4" s="75" t="s">
        <v>270</v>
      </c>
      <c r="Z4" s="75"/>
      <c r="AA4" s="75" t="s">
        <v>276</v>
      </c>
      <c r="AB4" s="75"/>
      <c r="AC4" s="75"/>
      <c r="AD4" s="75"/>
      <c r="AE4" s="75" t="s">
        <v>270</v>
      </c>
      <c r="AF4" s="75"/>
      <c r="AG4" s="75" t="s">
        <v>276</v>
      </c>
      <c r="AH4" s="75"/>
      <c r="AI4" s="75"/>
      <c r="AJ4" s="75"/>
      <c r="AK4" s="75" t="s">
        <v>270</v>
      </c>
      <c r="AL4" s="75"/>
      <c r="AM4" s="75" t="s">
        <v>276</v>
      </c>
      <c r="AN4" s="75"/>
      <c r="AO4" s="75"/>
      <c r="AP4" s="75"/>
      <c r="AQ4" s="75" t="s">
        <v>270</v>
      </c>
      <c r="AR4" s="75"/>
      <c r="AS4" s="75" t="s">
        <v>276</v>
      </c>
      <c r="AT4" s="75"/>
      <c r="AU4" s="75"/>
      <c r="AV4" s="75"/>
      <c r="AW4" s="75" t="s">
        <v>270</v>
      </c>
      <c r="AX4" s="75"/>
      <c r="AY4" s="75" t="s">
        <v>276</v>
      </c>
      <c r="AZ4" s="75"/>
      <c r="BA4" s="75"/>
      <c r="BB4" s="75"/>
      <c r="BC4" s="75" t="s">
        <v>270</v>
      </c>
      <c r="BD4" s="75"/>
      <c r="BE4" s="75" t="s">
        <v>276</v>
      </c>
      <c r="BF4" s="75"/>
      <c r="BG4" s="75"/>
      <c r="BH4" s="75"/>
      <c r="BI4" s="75" t="s">
        <v>270</v>
      </c>
      <c r="BJ4" s="75"/>
      <c r="BK4" s="75" t="s">
        <v>276</v>
      </c>
      <c r="BL4" s="75"/>
      <c r="BM4" s="75"/>
      <c r="BN4" s="75"/>
    </row>
    <row r="5" spans="1:66" s="6" customFormat="1" ht="18" customHeight="1">
      <c r="A5" s="75"/>
      <c r="B5" s="75"/>
      <c r="C5" s="69" t="s">
        <v>21</v>
      </c>
      <c r="D5" s="69" t="s">
        <v>20</v>
      </c>
      <c r="E5" s="69" t="s">
        <v>21</v>
      </c>
      <c r="F5" s="69" t="s">
        <v>20</v>
      </c>
      <c r="G5" s="69" t="s">
        <v>21</v>
      </c>
      <c r="H5" s="69" t="s">
        <v>20</v>
      </c>
      <c r="I5" s="69" t="s">
        <v>21</v>
      </c>
      <c r="J5" s="69" t="s">
        <v>20</v>
      </c>
      <c r="K5" s="70" t="s">
        <v>21</v>
      </c>
      <c r="L5" s="70" t="s">
        <v>20</v>
      </c>
      <c r="M5" s="69" t="s">
        <v>25</v>
      </c>
      <c r="N5" s="69" t="s">
        <v>26</v>
      </c>
      <c r="O5" s="69" t="s">
        <v>27</v>
      </c>
      <c r="P5" s="69" t="s">
        <v>28</v>
      </c>
      <c r="Q5" s="69" t="s">
        <v>26</v>
      </c>
      <c r="R5" s="69" t="s">
        <v>2</v>
      </c>
      <c r="S5" s="69" t="s">
        <v>19</v>
      </c>
      <c r="T5" s="69" t="s">
        <v>20</v>
      </c>
      <c r="U5" s="69" t="s">
        <v>21</v>
      </c>
      <c r="V5" s="69" t="s">
        <v>22</v>
      </c>
      <c r="W5" s="69" t="s">
        <v>20</v>
      </c>
      <c r="X5" s="69" t="s">
        <v>2</v>
      </c>
      <c r="Y5" s="69" t="s">
        <v>19</v>
      </c>
      <c r="Z5" s="69" t="s">
        <v>20</v>
      </c>
      <c r="AA5" s="69" t="s">
        <v>21</v>
      </c>
      <c r="AB5" s="69" t="s">
        <v>22</v>
      </c>
      <c r="AC5" s="69" t="s">
        <v>20</v>
      </c>
      <c r="AD5" s="69" t="s">
        <v>2</v>
      </c>
      <c r="AE5" s="69" t="s">
        <v>19</v>
      </c>
      <c r="AF5" s="69" t="s">
        <v>20</v>
      </c>
      <c r="AG5" s="69" t="s">
        <v>21</v>
      </c>
      <c r="AH5" s="69" t="s">
        <v>22</v>
      </c>
      <c r="AI5" s="69" t="s">
        <v>20</v>
      </c>
      <c r="AJ5" s="69" t="s">
        <v>2</v>
      </c>
      <c r="AK5" s="69" t="s">
        <v>19</v>
      </c>
      <c r="AL5" s="69" t="s">
        <v>20</v>
      </c>
      <c r="AM5" s="69" t="s">
        <v>21</v>
      </c>
      <c r="AN5" s="69" t="s">
        <v>22</v>
      </c>
      <c r="AO5" s="69" t="s">
        <v>20</v>
      </c>
      <c r="AP5" s="69" t="s">
        <v>2</v>
      </c>
      <c r="AQ5" s="69" t="s">
        <v>19</v>
      </c>
      <c r="AR5" s="69" t="s">
        <v>20</v>
      </c>
      <c r="AS5" s="69" t="s">
        <v>21</v>
      </c>
      <c r="AT5" s="69" t="s">
        <v>22</v>
      </c>
      <c r="AU5" s="69" t="s">
        <v>20</v>
      </c>
      <c r="AV5" s="69" t="s">
        <v>2</v>
      </c>
      <c r="AW5" s="69" t="s">
        <v>19</v>
      </c>
      <c r="AX5" s="69" t="s">
        <v>20</v>
      </c>
      <c r="AY5" s="69" t="s">
        <v>21</v>
      </c>
      <c r="AZ5" s="69" t="s">
        <v>22</v>
      </c>
      <c r="BA5" s="69" t="s">
        <v>20</v>
      </c>
      <c r="BB5" s="69" t="s">
        <v>2</v>
      </c>
      <c r="BC5" s="69" t="s">
        <v>19</v>
      </c>
      <c r="BD5" s="69" t="s">
        <v>20</v>
      </c>
      <c r="BE5" s="69" t="s">
        <v>21</v>
      </c>
      <c r="BF5" s="69" t="s">
        <v>22</v>
      </c>
      <c r="BG5" s="69" t="s">
        <v>20</v>
      </c>
      <c r="BH5" s="69" t="s">
        <v>2</v>
      </c>
      <c r="BI5" s="69" t="s">
        <v>19</v>
      </c>
      <c r="BJ5" s="69" t="s">
        <v>20</v>
      </c>
      <c r="BK5" s="73" t="s">
        <v>21</v>
      </c>
      <c r="BL5" s="73" t="s">
        <v>22</v>
      </c>
      <c r="BM5" s="73" t="s">
        <v>20</v>
      </c>
      <c r="BN5" s="69" t="s">
        <v>2</v>
      </c>
    </row>
    <row r="6" spans="1:66" s="8" customFormat="1" ht="16.5" customHeight="1">
      <c r="A6" s="25"/>
      <c r="B6" s="26" t="s">
        <v>44</v>
      </c>
      <c r="C6" s="13">
        <v>150899</v>
      </c>
      <c r="D6" s="13">
        <v>155</v>
      </c>
      <c r="E6" s="48">
        <v>24420</v>
      </c>
      <c r="F6" s="48">
        <v>4</v>
      </c>
      <c r="G6" s="48">
        <v>10351714</v>
      </c>
      <c r="H6" s="48">
        <v>4906</v>
      </c>
      <c r="I6" s="48">
        <v>33775129</v>
      </c>
      <c r="J6" s="48">
        <v>17442</v>
      </c>
      <c r="K6" s="48">
        <v>35250250</v>
      </c>
      <c r="L6" s="48">
        <v>12828</v>
      </c>
      <c r="M6" s="48">
        <v>2409500</v>
      </c>
      <c r="N6" s="48">
        <v>328</v>
      </c>
      <c r="O6" s="48">
        <v>2251804</v>
      </c>
      <c r="P6" s="14">
        <f>ROUND(((O6/M6-1)*100),1)</f>
        <v>-6.5</v>
      </c>
      <c r="Q6" s="48">
        <v>555</v>
      </c>
      <c r="R6" s="14">
        <f>ROUND(((Q6/N6-1)*100),1)</f>
        <v>69.2</v>
      </c>
      <c r="S6" s="50">
        <f t="shared" ref="S6:U9" si="0">Y6-M6</f>
        <v>1890639</v>
      </c>
      <c r="T6" s="50">
        <f t="shared" si="0"/>
        <v>1500</v>
      </c>
      <c r="U6" s="13">
        <f t="shared" si="0"/>
        <v>1929643</v>
      </c>
      <c r="V6" s="14">
        <f>ROUND(((U6/S6-1)*100),1)</f>
        <v>2.1</v>
      </c>
      <c r="W6" s="13">
        <f t="shared" ref="W6:W9" si="1">AC6-Q6</f>
        <v>814</v>
      </c>
      <c r="X6" s="14">
        <f>ROUND(((W6/T6-1)*100),1)</f>
        <v>-45.7</v>
      </c>
      <c r="Y6" s="48">
        <v>4300139</v>
      </c>
      <c r="Z6" s="48">
        <v>1828</v>
      </c>
      <c r="AA6" s="48">
        <v>4181447</v>
      </c>
      <c r="AB6" s="49">
        <f>ROUND(((AA6/Y6-1)*100),1)</f>
        <v>-2.8</v>
      </c>
      <c r="AC6" s="48">
        <v>1369</v>
      </c>
      <c r="AD6" s="49">
        <f>ROUND(((AC6/Z6-1)*100),1)</f>
        <v>-25.1</v>
      </c>
      <c r="AE6" s="50">
        <f t="shared" ref="AE6:AG9" si="2">AK6-Y6</f>
        <v>2048700</v>
      </c>
      <c r="AF6" s="50">
        <f t="shared" si="2"/>
        <v>1092</v>
      </c>
      <c r="AG6" s="48">
        <f t="shared" si="2"/>
        <v>5158609</v>
      </c>
      <c r="AH6" s="49">
        <f>ROUND(((AG6/AE6-1)*100),1)</f>
        <v>151.80000000000001</v>
      </c>
      <c r="AI6" s="48">
        <f t="shared" ref="AI6:AI9" si="3">AO6-AC6</f>
        <v>1724</v>
      </c>
      <c r="AJ6" s="49">
        <f>ROUND(((AI6/AF6-1)*100),1)</f>
        <v>57.9</v>
      </c>
      <c r="AK6" s="48">
        <v>6348839</v>
      </c>
      <c r="AL6" s="48">
        <v>2920</v>
      </c>
      <c r="AM6" s="48">
        <v>9340056</v>
      </c>
      <c r="AN6" s="49">
        <f>ROUND(((AM6/AK6-1)*100),1)</f>
        <v>47.1</v>
      </c>
      <c r="AO6" s="48">
        <v>3093</v>
      </c>
      <c r="AP6" s="49">
        <f>ROUND(((AO6/AL6-1)*100),1)</f>
        <v>5.9</v>
      </c>
      <c r="AQ6" s="50">
        <f t="shared" ref="AQ6:AS8" si="4">AW6-AK6</f>
        <v>542300</v>
      </c>
      <c r="AR6" s="50">
        <f t="shared" si="4"/>
        <v>64</v>
      </c>
      <c r="AS6" s="48">
        <f t="shared" si="4"/>
        <v>3225738</v>
      </c>
      <c r="AT6" s="49">
        <f>ROUND(((AS6/AQ6-1)*100),1)</f>
        <v>494.8</v>
      </c>
      <c r="AU6" s="48">
        <f t="shared" ref="AU6:AU8" si="5">BA6-AO6</f>
        <v>1200</v>
      </c>
      <c r="AV6" s="49">
        <f>ROUND(((AU6/AR6-1)*100),1)</f>
        <v>1775</v>
      </c>
      <c r="AW6" s="48">
        <v>6891139</v>
      </c>
      <c r="AX6" s="48">
        <v>2984</v>
      </c>
      <c r="AY6" s="48">
        <v>12565794</v>
      </c>
      <c r="AZ6" s="49">
        <f>ROUND(((AY6/AW6-1)*100),1)</f>
        <v>82.3</v>
      </c>
      <c r="BA6" s="48">
        <v>4293</v>
      </c>
      <c r="BB6" s="49">
        <f>ROUND(((BA6/AX6-1)*100),1)</f>
        <v>43.9</v>
      </c>
      <c r="BC6" s="50">
        <f t="shared" ref="BC6:BE8" si="6">BI6-AW6</f>
        <v>1839612</v>
      </c>
      <c r="BD6" s="50">
        <f t="shared" si="6"/>
        <v>368</v>
      </c>
      <c r="BE6" s="48">
        <f t="shared" si="6"/>
        <v>2424680</v>
      </c>
      <c r="BF6" s="49">
        <f>ROUND(((BE6/BC6-1)*100),1)</f>
        <v>31.8</v>
      </c>
      <c r="BG6" s="48">
        <f t="shared" ref="BG6:BG8" si="7">BM6-BA6</f>
        <v>783</v>
      </c>
      <c r="BH6" s="49">
        <f>ROUND(((BG6/BD6-1)*100),1)</f>
        <v>112.8</v>
      </c>
      <c r="BI6" s="48">
        <v>8730751</v>
      </c>
      <c r="BJ6" s="48">
        <v>3352</v>
      </c>
      <c r="BK6" s="48">
        <v>14990474</v>
      </c>
      <c r="BL6" s="49">
        <f>ROUND(((BK6/BI6-1)*100),1)</f>
        <v>71.7</v>
      </c>
      <c r="BM6" s="48">
        <v>5076</v>
      </c>
      <c r="BN6" s="49">
        <f>ROUND(((BM6/BJ6-1)*100),1)</f>
        <v>51.4</v>
      </c>
    </row>
    <row r="7" spans="1:66" s="8" customFormat="1" ht="16.5" customHeight="1">
      <c r="A7" s="25" t="s">
        <v>3</v>
      </c>
      <c r="B7" s="26" t="s">
        <v>32</v>
      </c>
      <c r="C7" s="13">
        <v>67693159</v>
      </c>
      <c r="D7" s="13">
        <v>61725</v>
      </c>
      <c r="E7" s="48">
        <v>86593062</v>
      </c>
      <c r="F7" s="48">
        <v>64149</v>
      </c>
      <c r="G7" s="48">
        <v>52807603</v>
      </c>
      <c r="H7" s="48">
        <v>64286</v>
      </c>
      <c r="I7" s="48">
        <v>30040765</v>
      </c>
      <c r="J7" s="48">
        <v>72075</v>
      </c>
      <c r="K7" s="48">
        <v>16340635</v>
      </c>
      <c r="L7" s="48">
        <v>45364</v>
      </c>
      <c r="M7" s="48">
        <v>562160</v>
      </c>
      <c r="N7" s="48">
        <v>1620</v>
      </c>
      <c r="O7" s="48">
        <v>664499</v>
      </c>
      <c r="P7" s="49">
        <f>ROUND(((O7/M7-1)*100),1)</f>
        <v>18.2</v>
      </c>
      <c r="Q7" s="48">
        <v>1760</v>
      </c>
      <c r="R7" s="49">
        <f>ROUND(((Q7/N7-1)*100),1)</f>
        <v>8.6</v>
      </c>
      <c r="S7" s="48">
        <f t="shared" si="0"/>
        <v>486283</v>
      </c>
      <c r="T7" s="48">
        <f t="shared" si="0"/>
        <v>874</v>
      </c>
      <c r="U7" s="13">
        <f t="shared" si="0"/>
        <v>1892208</v>
      </c>
      <c r="V7" s="49">
        <f>ROUND(((U7/S7-1)*100),1)</f>
        <v>289.10000000000002</v>
      </c>
      <c r="W7" s="13">
        <f t="shared" si="1"/>
        <v>2996</v>
      </c>
      <c r="X7" s="49">
        <f>ROUND(((W7/T7-1)*100),1)</f>
        <v>242.8</v>
      </c>
      <c r="Y7" s="48">
        <v>1048443</v>
      </c>
      <c r="Z7" s="48">
        <v>2494</v>
      </c>
      <c r="AA7" s="48">
        <v>2556707</v>
      </c>
      <c r="AB7" s="49">
        <f>ROUND(((AA7/Y7-1)*100),1)</f>
        <v>143.9</v>
      </c>
      <c r="AC7" s="48">
        <v>4756</v>
      </c>
      <c r="AD7" s="57">
        <f>ROUND(((AC7/Z7-1)*100),1)</f>
        <v>90.7</v>
      </c>
      <c r="AE7" s="48">
        <f t="shared" si="2"/>
        <v>820214</v>
      </c>
      <c r="AF7" s="48">
        <f t="shared" si="2"/>
        <v>2278</v>
      </c>
      <c r="AG7" s="48">
        <f t="shared" si="2"/>
        <v>4513006</v>
      </c>
      <c r="AH7" s="49">
        <f>ROUND(((AG7/AE7-1)*100),1)</f>
        <v>450.2</v>
      </c>
      <c r="AI7" s="48">
        <f t="shared" si="3"/>
        <v>10531</v>
      </c>
      <c r="AJ7" s="49">
        <f>ROUND(((AI7/AF7-1)*100),1)</f>
        <v>362.3</v>
      </c>
      <c r="AK7" s="48">
        <v>1868657</v>
      </c>
      <c r="AL7" s="48">
        <v>4772</v>
      </c>
      <c r="AM7" s="48">
        <v>7069713</v>
      </c>
      <c r="AN7" s="49">
        <f>ROUND(((AM7/AK7-1)*100),1)</f>
        <v>278.3</v>
      </c>
      <c r="AO7" s="48">
        <v>15287</v>
      </c>
      <c r="AP7" s="49">
        <f>ROUND(((AO7/AL7-1)*100),1)</f>
        <v>220.3</v>
      </c>
      <c r="AQ7" s="48">
        <f t="shared" si="4"/>
        <v>615085</v>
      </c>
      <c r="AR7" s="48">
        <f t="shared" si="4"/>
        <v>1838</v>
      </c>
      <c r="AS7" s="48">
        <f t="shared" si="4"/>
        <v>8735100</v>
      </c>
      <c r="AT7" s="49">
        <f>ROUND(((AS7/AQ7-1)*100),1)</f>
        <v>1320.1</v>
      </c>
      <c r="AU7" s="48">
        <f t="shared" si="5"/>
        <v>16169</v>
      </c>
      <c r="AV7" s="49">
        <f>ROUND(((AU7/AR7-1)*100),1)</f>
        <v>779.7</v>
      </c>
      <c r="AW7" s="48">
        <v>2483742</v>
      </c>
      <c r="AX7" s="48">
        <v>6610</v>
      </c>
      <c r="AY7" s="48">
        <v>15804813</v>
      </c>
      <c r="AZ7" s="49">
        <f t="shared" ref="AZ7:AZ23" si="8">ROUND(((AY7/AW7-1)*100),1)</f>
        <v>536.29999999999995</v>
      </c>
      <c r="BA7" s="48">
        <v>31456</v>
      </c>
      <c r="BB7" s="49">
        <f>ROUND(((BA7/AX7-1)*100),1)</f>
        <v>375.9</v>
      </c>
      <c r="BC7" s="48">
        <f t="shared" si="6"/>
        <v>1647179</v>
      </c>
      <c r="BD7" s="48">
        <f t="shared" si="6"/>
        <v>3927</v>
      </c>
      <c r="BE7" s="48">
        <f t="shared" si="6"/>
        <v>7129798</v>
      </c>
      <c r="BF7" s="49">
        <f>ROUND(((BE7/BC7-1)*100),1)</f>
        <v>332.8</v>
      </c>
      <c r="BG7" s="48">
        <f t="shared" si="7"/>
        <v>12413</v>
      </c>
      <c r="BH7" s="49">
        <f>ROUND(((BG7/BD7-1)*100),1)</f>
        <v>216.1</v>
      </c>
      <c r="BI7" s="48">
        <v>4130921</v>
      </c>
      <c r="BJ7" s="48">
        <v>10537</v>
      </c>
      <c r="BK7" s="48">
        <v>22934611</v>
      </c>
      <c r="BL7" s="49">
        <f t="shared" ref="BL7:BL23" si="9">ROUND(((BK7/BI7-1)*100),1)</f>
        <v>455.2</v>
      </c>
      <c r="BM7" s="48">
        <v>43869</v>
      </c>
      <c r="BN7" s="49">
        <f>ROUND(((BM7/BJ7-1)*100),1)</f>
        <v>316.3</v>
      </c>
    </row>
    <row r="8" spans="1:66" s="8" customFormat="1" ht="16.5" customHeight="1">
      <c r="A8" s="25"/>
      <c r="B8" s="26" t="s">
        <v>33</v>
      </c>
      <c r="C8" s="13">
        <v>11367361</v>
      </c>
      <c r="D8" s="13">
        <v>48269</v>
      </c>
      <c r="E8" s="48">
        <v>8573690</v>
      </c>
      <c r="F8" s="48">
        <v>48403</v>
      </c>
      <c r="G8" s="48">
        <v>5912463</v>
      </c>
      <c r="H8" s="48">
        <v>29159</v>
      </c>
      <c r="I8" s="48">
        <v>5143708</v>
      </c>
      <c r="J8" s="48">
        <v>17450</v>
      </c>
      <c r="K8" s="48">
        <v>5379198</v>
      </c>
      <c r="L8" s="48">
        <v>16520</v>
      </c>
      <c r="M8" s="48">
        <v>476315</v>
      </c>
      <c r="N8" s="48">
        <v>1602</v>
      </c>
      <c r="O8" s="48">
        <v>268248</v>
      </c>
      <c r="P8" s="49">
        <f>ROUND(((O8/M8-1)*100),1)</f>
        <v>-43.7</v>
      </c>
      <c r="Q8" s="48">
        <v>1584</v>
      </c>
      <c r="R8" s="49">
        <f>ROUND(((Q8/N8-1)*100),1)</f>
        <v>-1.1000000000000001</v>
      </c>
      <c r="S8" s="13">
        <f t="shared" si="0"/>
        <v>567737</v>
      </c>
      <c r="T8" s="13">
        <f t="shared" si="0"/>
        <v>1151</v>
      </c>
      <c r="U8" s="13">
        <f t="shared" si="0"/>
        <v>167094</v>
      </c>
      <c r="V8" s="49">
        <f>ROUND(((U8/S8-1)*100),1)</f>
        <v>-70.599999999999994</v>
      </c>
      <c r="W8" s="13">
        <f t="shared" si="1"/>
        <v>1337</v>
      </c>
      <c r="X8" s="49">
        <f>ROUND(((W8/T8-1)*100),1)</f>
        <v>16.2</v>
      </c>
      <c r="Y8" s="48">
        <v>1044052</v>
      </c>
      <c r="Z8" s="48">
        <v>2753</v>
      </c>
      <c r="AA8" s="48">
        <v>435342</v>
      </c>
      <c r="AB8" s="49">
        <f>ROUND(((AA8/Y8-1)*100),1)</f>
        <v>-58.3</v>
      </c>
      <c r="AC8" s="48">
        <v>2921</v>
      </c>
      <c r="AD8" s="57">
        <f t="shared" ref="AD8:AD30" si="10">ROUND(((AC8/Z8-1)*100),1)</f>
        <v>6.1</v>
      </c>
      <c r="AE8" s="48">
        <f t="shared" si="2"/>
        <v>286563</v>
      </c>
      <c r="AF8" s="48">
        <f t="shared" si="2"/>
        <v>621</v>
      </c>
      <c r="AG8" s="48">
        <f t="shared" si="2"/>
        <v>302783</v>
      </c>
      <c r="AH8" s="49">
        <f>ROUND(((AG8/AE8-1)*100),1)</f>
        <v>5.7</v>
      </c>
      <c r="AI8" s="48">
        <f t="shared" si="3"/>
        <v>1429</v>
      </c>
      <c r="AJ8" s="49">
        <f>ROUND(((AI8/AF8-1)*100),1)</f>
        <v>130.1</v>
      </c>
      <c r="AK8" s="48">
        <v>1330615</v>
      </c>
      <c r="AL8" s="48">
        <v>3374</v>
      </c>
      <c r="AM8" s="48">
        <v>738125</v>
      </c>
      <c r="AN8" s="49">
        <f>ROUND(((AM8/AK8-1)*100),1)</f>
        <v>-44.5</v>
      </c>
      <c r="AO8" s="48">
        <v>4350</v>
      </c>
      <c r="AP8" s="49">
        <f>ROUND(((AO8/AL8-1)*100),1)</f>
        <v>28.9</v>
      </c>
      <c r="AQ8" s="48">
        <f t="shared" si="4"/>
        <v>560731</v>
      </c>
      <c r="AR8" s="48">
        <f t="shared" si="4"/>
        <v>1291</v>
      </c>
      <c r="AS8" s="48">
        <f t="shared" si="4"/>
        <v>575838</v>
      </c>
      <c r="AT8" s="49">
        <f>ROUND(((AS8/AQ8-1)*100),1)</f>
        <v>2.7</v>
      </c>
      <c r="AU8" s="48">
        <f t="shared" si="5"/>
        <v>3627</v>
      </c>
      <c r="AV8" s="49">
        <f>ROUND(((AU8/AR8-1)*100),1)</f>
        <v>180.9</v>
      </c>
      <c r="AW8" s="48">
        <v>1891346</v>
      </c>
      <c r="AX8" s="48">
        <v>4665</v>
      </c>
      <c r="AY8" s="48">
        <v>1313963</v>
      </c>
      <c r="AZ8" s="49">
        <f t="shared" si="8"/>
        <v>-30.5</v>
      </c>
      <c r="BA8" s="48">
        <v>7977</v>
      </c>
      <c r="BB8" s="49">
        <f t="shared" ref="BB8:BB23" si="11">ROUND(((BA8/AX8-1)*100),1)</f>
        <v>71</v>
      </c>
      <c r="BC8" s="48">
        <f t="shared" si="6"/>
        <v>376884</v>
      </c>
      <c r="BD8" s="48">
        <f t="shared" si="6"/>
        <v>777</v>
      </c>
      <c r="BE8" s="48">
        <f t="shared" si="6"/>
        <v>405222</v>
      </c>
      <c r="BF8" s="49">
        <f>ROUND(((BE8/BC8-1)*100),1)</f>
        <v>7.5</v>
      </c>
      <c r="BG8" s="48">
        <f t="shared" si="7"/>
        <v>2024</v>
      </c>
      <c r="BH8" s="49">
        <f>ROUND(((BG8/BD8-1)*100),1)</f>
        <v>160.5</v>
      </c>
      <c r="BI8" s="48">
        <v>2268230</v>
      </c>
      <c r="BJ8" s="48">
        <v>5442</v>
      </c>
      <c r="BK8" s="48">
        <v>1719185</v>
      </c>
      <c r="BL8" s="49">
        <f t="shared" si="9"/>
        <v>-24.2</v>
      </c>
      <c r="BM8" s="48">
        <v>10001</v>
      </c>
      <c r="BN8" s="49">
        <f>ROUND(((BM8/BJ8-1)*100),1)</f>
        <v>83.8</v>
      </c>
    </row>
    <row r="9" spans="1:66" s="8" customFormat="1" ht="16.5" customHeight="1">
      <c r="A9" s="25"/>
      <c r="B9" s="26" t="s">
        <v>34</v>
      </c>
      <c r="C9" s="13">
        <v>614832</v>
      </c>
      <c r="D9" s="13">
        <v>1339</v>
      </c>
      <c r="E9" s="48">
        <v>806448</v>
      </c>
      <c r="F9" s="48">
        <v>2470</v>
      </c>
      <c r="G9" s="48">
        <v>889912</v>
      </c>
      <c r="H9" s="48">
        <v>1956</v>
      </c>
      <c r="I9" s="48">
        <v>3739581</v>
      </c>
      <c r="J9" s="48">
        <v>2617</v>
      </c>
      <c r="K9" s="48">
        <v>4396537</v>
      </c>
      <c r="L9" s="48">
        <v>2385</v>
      </c>
      <c r="M9" s="48">
        <v>1092559</v>
      </c>
      <c r="N9" s="48">
        <v>331</v>
      </c>
      <c r="O9" s="48">
        <v>484659</v>
      </c>
      <c r="P9" s="49">
        <f>ROUND(((O9/M9-1)*100),1)</f>
        <v>-55.6</v>
      </c>
      <c r="Q9" s="48">
        <v>259</v>
      </c>
      <c r="R9" s="49">
        <f>ROUND(((Q9/N9-1)*100),1)</f>
        <v>-21.8</v>
      </c>
      <c r="S9" s="48">
        <f t="shared" ref="S9:S25" si="12">Y9-M9</f>
        <v>67233</v>
      </c>
      <c r="T9" s="48">
        <f t="shared" ref="T9:T25" si="13">Z9-N9</f>
        <v>13</v>
      </c>
      <c r="U9" s="13">
        <f t="shared" si="0"/>
        <v>94181</v>
      </c>
      <c r="V9" s="49">
        <f>ROUND(((U9/S9-1)*100),1)</f>
        <v>40.1</v>
      </c>
      <c r="W9" s="13">
        <f t="shared" si="1"/>
        <v>218</v>
      </c>
      <c r="X9" s="49">
        <f>ROUND(((W9/T9-1)*100),1)</f>
        <v>1576.9</v>
      </c>
      <c r="Y9" s="48">
        <v>1159792</v>
      </c>
      <c r="Z9" s="48">
        <v>344</v>
      </c>
      <c r="AA9" s="48">
        <v>578840</v>
      </c>
      <c r="AB9" s="49">
        <f>ROUND(((AA9/Y9-1)*100),1)</f>
        <v>-50.1</v>
      </c>
      <c r="AC9" s="48">
        <v>477</v>
      </c>
      <c r="AD9" s="57">
        <f t="shared" si="10"/>
        <v>38.700000000000003</v>
      </c>
      <c r="AE9" s="48">
        <f t="shared" ref="AE9:AE28" si="14">AK9-Y9</f>
        <v>291898</v>
      </c>
      <c r="AF9" s="48">
        <f t="shared" ref="AF9:AF28" si="15">AL9-Z9</f>
        <v>130</v>
      </c>
      <c r="AG9" s="48">
        <f t="shared" si="2"/>
        <v>163897</v>
      </c>
      <c r="AH9" s="49">
        <f>ROUND(((AG9/AE9-1)*100),1)</f>
        <v>-43.9</v>
      </c>
      <c r="AI9" s="48">
        <f t="shared" si="3"/>
        <v>143</v>
      </c>
      <c r="AJ9" s="49">
        <f>ROUND(((AI9/AF9-1)*100),1)</f>
        <v>10</v>
      </c>
      <c r="AK9" s="48">
        <v>1451690</v>
      </c>
      <c r="AL9" s="48">
        <v>474</v>
      </c>
      <c r="AM9" s="48">
        <v>742737</v>
      </c>
      <c r="AN9" s="49">
        <f t="shared" ref="AN9:AN23" si="16">ROUND(((AM9/AK9-1)*100),1)</f>
        <v>-48.8</v>
      </c>
      <c r="AO9" s="48">
        <v>620</v>
      </c>
      <c r="AP9" s="49">
        <f t="shared" ref="AP9:AP23" si="17">ROUND(((AO9/AL9-1)*100),1)</f>
        <v>30.8</v>
      </c>
      <c r="AQ9" s="48">
        <f t="shared" ref="AQ9:AQ29" si="18">AW9-AK9</f>
        <v>110555</v>
      </c>
      <c r="AR9" s="48">
        <f t="shared" ref="AR9:AR29" si="19">AX9-AL9</f>
        <v>174</v>
      </c>
      <c r="AS9" s="48">
        <f t="shared" ref="AS9:AS29" si="20">AY9-AM9</f>
        <v>389593</v>
      </c>
      <c r="AT9" s="49">
        <f t="shared" ref="AT9:AT22" si="21">ROUND(((AS9/AQ9-1)*100),1)</f>
        <v>252.4</v>
      </c>
      <c r="AU9" s="48">
        <f t="shared" ref="AU9:AU29" si="22">BA9-AO9</f>
        <v>266</v>
      </c>
      <c r="AV9" s="49">
        <f t="shared" ref="AV9:AV22" si="23">ROUND(((AU9/AR9-1)*100),1)</f>
        <v>52.9</v>
      </c>
      <c r="AW9" s="48">
        <v>1562245</v>
      </c>
      <c r="AX9" s="48">
        <v>648</v>
      </c>
      <c r="AY9" s="48">
        <v>1132330</v>
      </c>
      <c r="AZ9" s="49">
        <f t="shared" si="8"/>
        <v>-27.5</v>
      </c>
      <c r="BA9" s="48">
        <v>886</v>
      </c>
      <c r="BB9" s="49">
        <f t="shared" si="11"/>
        <v>36.700000000000003</v>
      </c>
      <c r="BC9" s="48">
        <f t="shared" ref="BC9:BC28" si="24">BI9-AW9</f>
        <v>88169</v>
      </c>
      <c r="BD9" s="48">
        <f t="shared" ref="BD9:BD28" si="25">BJ9-AX9</f>
        <v>46</v>
      </c>
      <c r="BE9" s="48">
        <f t="shared" ref="BE9:BE28" si="26">BK9-AY9</f>
        <v>289344</v>
      </c>
      <c r="BF9" s="49">
        <f t="shared" ref="BF9:BF12" si="27">ROUND(((BE9/BC9-1)*100),1)</f>
        <v>228.2</v>
      </c>
      <c r="BG9" s="48">
        <f t="shared" ref="BG9:BG28" si="28">BM9-BA9</f>
        <v>326</v>
      </c>
      <c r="BH9" s="49">
        <f t="shared" ref="BH9:BH12" si="29">ROUND(((BG9/BD9-1)*100),1)</f>
        <v>608.70000000000005</v>
      </c>
      <c r="BI9" s="48">
        <v>1650414</v>
      </c>
      <c r="BJ9" s="48">
        <v>694</v>
      </c>
      <c r="BK9" s="48">
        <v>1421674</v>
      </c>
      <c r="BL9" s="49">
        <f t="shared" si="9"/>
        <v>-13.9</v>
      </c>
      <c r="BM9" s="48">
        <v>1212</v>
      </c>
      <c r="BN9" s="49">
        <f>ROUND(((BM9/BJ9-1)*100),1)</f>
        <v>74.599999999999994</v>
      </c>
    </row>
    <row r="10" spans="1:66" s="8" customFormat="1" ht="16.5" customHeight="1">
      <c r="A10" s="25"/>
      <c r="B10" s="26" t="s">
        <v>36</v>
      </c>
      <c r="C10" s="13">
        <v>24279</v>
      </c>
      <c r="D10" s="13">
        <v>10</v>
      </c>
      <c r="E10" s="48">
        <v>300129</v>
      </c>
      <c r="F10" s="48">
        <v>325</v>
      </c>
      <c r="G10" s="48">
        <v>6529505</v>
      </c>
      <c r="H10" s="48">
        <v>826</v>
      </c>
      <c r="I10" s="48">
        <v>2068184</v>
      </c>
      <c r="J10" s="48">
        <v>1290</v>
      </c>
      <c r="K10" s="48">
        <v>1366921</v>
      </c>
      <c r="L10" s="48">
        <v>1257</v>
      </c>
      <c r="M10" s="48">
        <v>263085</v>
      </c>
      <c r="N10" s="48">
        <v>109</v>
      </c>
      <c r="O10" s="48">
        <v>75010</v>
      </c>
      <c r="P10" s="49">
        <f t="shared" ref="P10:P12" si="30">ROUND(((O10/M10-1)*100),1)</f>
        <v>-71.5</v>
      </c>
      <c r="Q10" s="48">
        <v>21</v>
      </c>
      <c r="R10" s="49">
        <f t="shared" ref="R10:R12" si="31">ROUND(((Q10/N10-1)*100),1)</f>
        <v>-80.7</v>
      </c>
      <c r="S10" s="48">
        <f t="shared" si="12"/>
        <v>0</v>
      </c>
      <c r="T10" s="48">
        <f t="shared" si="13"/>
        <v>0</v>
      </c>
      <c r="U10" s="48">
        <f t="shared" ref="U10:U22" si="32">AA10-O10</f>
        <v>172840</v>
      </c>
      <c r="V10" s="48">
        <v>0</v>
      </c>
      <c r="W10" s="48">
        <f t="shared" ref="W10:W22" si="33">AC10-Q10</f>
        <v>50</v>
      </c>
      <c r="X10" s="48">
        <v>0</v>
      </c>
      <c r="Y10" s="48">
        <v>263085</v>
      </c>
      <c r="Z10" s="48">
        <v>109</v>
      </c>
      <c r="AA10" s="48">
        <v>247850</v>
      </c>
      <c r="AB10" s="49">
        <f t="shared" ref="AB10:AB30" si="34">ROUND(((AA10/Y10-1)*100),1)</f>
        <v>-5.8</v>
      </c>
      <c r="AC10" s="48">
        <v>71</v>
      </c>
      <c r="AD10" s="57">
        <f t="shared" si="10"/>
        <v>-34.9</v>
      </c>
      <c r="AE10" s="48">
        <f t="shared" ref="AE10:AE26" si="35">AK10-Y10</f>
        <v>0</v>
      </c>
      <c r="AF10" s="48">
        <f t="shared" ref="AF10:AF26" si="36">AL10-Z10</f>
        <v>0</v>
      </c>
      <c r="AG10" s="48">
        <f t="shared" ref="AG10:AG26" si="37">AM10-AA10</f>
        <v>272770</v>
      </c>
      <c r="AH10" s="50">
        <v>0</v>
      </c>
      <c r="AI10" s="48">
        <f t="shared" ref="AI10:AI26" si="38">AO10-AC10</f>
        <v>72</v>
      </c>
      <c r="AJ10" s="50">
        <v>0</v>
      </c>
      <c r="AK10" s="48">
        <v>263085</v>
      </c>
      <c r="AL10" s="48">
        <v>109</v>
      </c>
      <c r="AM10" s="48">
        <v>520620</v>
      </c>
      <c r="AN10" s="49">
        <f t="shared" si="16"/>
        <v>97.9</v>
      </c>
      <c r="AO10" s="48">
        <v>143</v>
      </c>
      <c r="AP10" s="49">
        <f t="shared" si="17"/>
        <v>31.2</v>
      </c>
      <c r="AQ10" s="48">
        <f t="shared" si="18"/>
        <v>0</v>
      </c>
      <c r="AR10" s="48">
        <f t="shared" si="19"/>
        <v>0</v>
      </c>
      <c r="AS10" s="48">
        <f t="shared" si="20"/>
        <v>296373</v>
      </c>
      <c r="AT10" s="50">
        <v>0</v>
      </c>
      <c r="AU10" s="48">
        <f t="shared" si="22"/>
        <v>128</v>
      </c>
      <c r="AV10" s="50">
        <v>0</v>
      </c>
      <c r="AW10" s="48">
        <v>263085</v>
      </c>
      <c r="AX10" s="48">
        <v>109</v>
      </c>
      <c r="AY10" s="48">
        <v>816993</v>
      </c>
      <c r="AZ10" s="49">
        <f t="shared" si="8"/>
        <v>210.5</v>
      </c>
      <c r="BA10" s="48">
        <v>271</v>
      </c>
      <c r="BB10" s="49">
        <f t="shared" si="11"/>
        <v>148.6</v>
      </c>
      <c r="BC10" s="48">
        <f t="shared" si="24"/>
        <v>0</v>
      </c>
      <c r="BD10" s="48">
        <f t="shared" si="25"/>
        <v>0</v>
      </c>
      <c r="BE10" s="48">
        <f t="shared" si="26"/>
        <v>118350</v>
      </c>
      <c r="BF10" s="51">
        <v>0</v>
      </c>
      <c r="BG10" s="48">
        <f t="shared" si="28"/>
        <v>117</v>
      </c>
      <c r="BH10" s="51">
        <v>0</v>
      </c>
      <c r="BI10" s="48">
        <v>263085</v>
      </c>
      <c r="BJ10" s="48">
        <v>109</v>
      </c>
      <c r="BK10" s="48">
        <v>935343</v>
      </c>
      <c r="BL10" s="49">
        <f t="shared" si="9"/>
        <v>255.5</v>
      </c>
      <c r="BM10" s="48">
        <v>388</v>
      </c>
      <c r="BN10" s="49">
        <f>ROUND(((BM10/BJ10-1)*100),1)</f>
        <v>256</v>
      </c>
    </row>
    <row r="11" spans="1:66" s="8" customFormat="1" ht="16.5" customHeight="1">
      <c r="A11" s="25"/>
      <c r="B11" s="26" t="s">
        <v>48</v>
      </c>
      <c r="C11" s="13">
        <v>0</v>
      </c>
      <c r="D11" s="13">
        <v>0</v>
      </c>
      <c r="E11" s="48">
        <v>151000</v>
      </c>
      <c r="F11" s="48">
        <v>43</v>
      </c>
      <c r="G11" s="48">
        <v>25790</v>
      </c>
      <c r="H11" s="48">
        <v>39</v>
      </c>
      <c r="I11" s="48">
        <v>940826</v>
      </c>
      <c r="J11" s="48">
        <v>695</v>
      </c>
      <c r="K11" s="48">
        <v>1358786</v>
      </c>
      <c r="L11" s="48">
        <v>584</v>
      </c>
      <c r="M11" s="48">
        <v>241356</v>
      </c>
      <c r="N11" s="48">
        <v>86</v>
      </c>
      <c r="O11" s="48">
        <v>74374</v>
      </c>
      <c r="P11" s="49">
        <f t="shared" si="30"/>
        <v>-69.2</v>
      </c>
      <c r="Q11" s="48">
        <v>24</v>
      </c>
      <c r="R11" s="49">
        <f t="shared" si="31"/>
        <v>-72.099999999999994</v>
      </c>
      <c r="S11" s="48">
        <f t="shared" si="12"/>
        <v>200006</v>
      </c>
      <c r="T11" s="48">
        <f t="shared" si="13"/>
        <v>135</v>
      </c>
      <c r="U11" s="48">
        <f t="shared" si="32"/>
        <v>49140</v>
      </c>
      <c r="V11" s="49">
        <f t="shared" ref="V11:V18" si="39">ROUND(((U11/S11-1)*100),1)</f>
        <v>-75.400000000000006</v>
      </c>
      <c r="W11" s="48">
        <f t="shared" si="33"/>
        <v>17</v>
      </c>
      <c r="X11" s="49">
        <f t="shared" ref="X11:X18" si="40">ROUND(((W11/T11-1)*100),1)</f>
        <v>-87.4</v>
      </c>
      <c r="Y11" s="48">
        <v>441362</v>
      </c>
      <c r="Z11" s="48">
        <v>221</v>
      </c>
      <c r="AA11" s="48">
        <v>123514</v>
      </c>
      <c r="AB11" s="49">
        <f t="shared" si="34"/>
        <v>-72</v>
      </c>
      <c r="AC11" s="48">
        <v>41</v>
      </c>
      <c r="AD11" s="57">
        <f t="shared" si="10"/>
        <v>-81.400000000000006</v>
      </c>
      <c r="AE11" s="48">
        <f t="shared" si="35"/>
        <v>140782</v>
      </c>
      <c r="AF11" s="48">
        <f t="shared" si="36"/>
        <v>67</v>
      </c>
      <c r="AG11" s="48">
        <f t="shared" si="37"/>
        <v>123384</v>
      </c>
      <c r="AH11" s="49">
        <f t="shared" ref="AH11:AH23" si="41">ROUND(((AG11/AE11-1)*100),1)</f>
        <v>-12.4</v>
      </c>
      <c r="AI11" s="48">
        <f t="shared" si="38"/>
        <v>39</v>
      </c>
      <c r="AJ11" s="49">
        <f t="shared" ref="AJ11:AJ23" si="42">ROUND(((AI11/AF11-1)*100),1)</f>
        <v>-41.8</v>
      </c>
      <c r="AK11" s="48">
        <v>582144</v>
      </c>
      <c r="AL11" s="48">
        <v>288</v>
      </c>
      <c r="AM11" s="48">
        <v>246898</v>
      </c>
      <c r="AN11" s="49">
        <f t="shared" si="16"/>
        <v>-57.6</v>
      </c>
      <c r="AO11" s="48">
        <v>80</v>
      </c>
      <c r="AP11" s="49">
        <f t="shared" si="17"/>
        <v>-72.2</v>
      </c>
      <c r="AQ11" s="48">
        <f t="shared" si="18"/>
        <v>24380</v>
      </c>
      <c r="AR11" s="48">
        <f t="shared" si="19"/>
        <v>6</v>
      </c>
      <c r="AS11" s="48">
        <f t="shared" si="20"/>
        <v>49100</v>
      </c>
      <c r="AT11" s="49">
        <f t="shared" si="21"/>
        <v>101.4</v>
      </c>
      <c r="AU11" s="48">
        <f t="shared" si="22"/>
        <v>17</v>
      </c>
      <c r="AV11" s="49">
        <f t="shared" si="23"/>
        <v>183.3</v>
      </c>
      <c r="AW11" s="48">
        <v>606524</v>
      </c>
      <c r="AX11" s="48">
        <v>294</v>
      </c>
      <c r="AY11" s="48">
        <v>295998</v>
      </c>
      <c r="AZ11" s="49">
        <f t="shared" si="8"/>
        <v>-51.2</v>
      </c>
      <c r="BA11" s="48">
        <v>97</v>
      </c>
      <c r="BB11" s="49">
        <f t="shared" si="11"/>
        <v>-67</v>
      </c>
      <c r="BC11" s="48">
        <f t="shared" si="24"/>
        <v>67944</v>
      </c>
      <c r="BD11" s="48">
        <f t="shared" si="25"/>
        <v>31</v>
      </c>
      <c r="BE11" s="48">
        <f t="shared" si="26"/>
        <v>98192</v>
      </c>
      <c r="BF11" s="49">
        <f t="shared" si="27"/>
        <v>44.5</v>
      </c>
      <c r="BG11" s="48">
        <f t="shared" si="28"/>
        <v>36</v>
      </c>
      <c r="BH11" s="49">
        <f t="shared" si="29"/>
        <v>16.100000000000001</v>
      </c>
      <c r="BI11" s="48">
        <v>674468</v>
      </c>
      <c r="BJ11" s="48">
        <v>325</v>
      </c>
      <c r="BK11" s="48">
        <v>394190</v>
      </c>
      <c r="BL11" s="49">
        <f t="shared" si="9"/>
        <v>-41.6</v>
      </c>
      <c r="BM11" s="48">
        <v>133</v>
      </c>
      <c r="BN11" s="49">
        <f t="shared" ref="BN11:BN14" si="43">ROUND(((BM11/BJ11-1)*100),1)</f>
        <v>-59.1</v>
      </c>
    </row>
    <row r="12" spans="1:66" s="39" customFormat="1" ht="16.5" customHeight="1">
      <c r="A12" s="25"/>
      <c r="B12" s="41" t="s">
        <v>271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63643</v>
      </c>
      <c r="J12" s="48">
        <v>350</v>
      </c>
      <c r="K12" s="48">
        <v>409565</v>
      </c>
      <c r="L12" s="48">
        <v>2261</v>
      </c>
      <c r="M12" s="48">
        <v>75932</v>
      </c>
      <c r="N12" s="48">
        <v>451</v>
      </c>
      <c r="O12" s="48">
        <v>42762</v>
      </c>
      <c r="P12" s="49">
        <f t="shared" si="30"/>
        <v>-43.7</v>
      </c>
      <c r="Q12" s="48">
        <v>279</v>
      </c>
      <c r="R12" s="49">
        <f t="shared" si="31"/>
        <v>-38.1</v>
      </c>
      <c r="S12" s="48">
        <f t="shared" si="12"/>
        <v>0</v>
      </c>
      <c r="T12" s="48">
        <f t="shared" si="13"/>
        <v>0</v>
      </c>
      <c r="U12" s="48">
        <f t="shared" si="32"/>
        <v>0</v>
      </c>
      <c r="V12" s="48">
        <v>0</v>
      </c>
      <c r="W12" s="48">
        <f t="shared" si="33"/>
        <v>0</v>
      </c>
      <c r="X12" s="48">
        <v>0</v>
      </c>
      <c r="Y12" s="48">
        <v>75932</v>
      </c>
      <c r="Z12" s="48">
        <v>451</v>
      </c>
      <c r="AA12" s="48">
        <v>42762</v>
      </c>
      <c r="AB12" s="49">
        <f t="shared" si="34"/>
        <v>-43.7</v>
      </c>
      <c r="AC12" s="48">
        <v>279</v>
      </c>
      <c r="AD12" s="57">
        <f t="shared" si="10"/>
        <v>-38.1</v>
      </c>
      <c r="AE12" s="48">
        <f t="shared" si="35"/>
        <v>45474</v>
      </c>
      <c r="AF12" s="48">
        <f t="shared" si="36"/>
        <v>239</v>
      </c>
      <c r="AG12" s="48">
        <f t="shared" si="37"/>
        <v>0</v>
      </c>
      <c r="AH12" s="49">
        <f t="shared" si="41"/>
        <v>-100</v>
      </c>
      <c r="AI12" s="48">
        <f t="shared" si="38"/>
        <v>0</v>
      </c>
      <c r="AJ12" s="49">
        <f t="shared" si="42"/>
        <v>-100</v>
      </c>
      <c r="AK12" s="48">
        <v>121406</v>
      </c>
      <c r="AL12" s="48">
        <v>690</v>
      </c>
      <c r="AM12" s="48">
        <v>42762</v>
      </c>
      <c r="AN12" s="49">
        <f t="shared" si="16"/>
        <v>-64.8</v>
      </c>
      <c r="AO12" s="48">
        <v>279</v>
      </c>
      <c r="AP12" s="49">
        <f t="shared" si="17"/>
        <v>-59.6</v>
      </c>
      <c r="AQ12" s="48">
        <f t="shared" si="18"/>
        <v>19834</v>
      </c>
      <c r="AR12" s="48">
        <f t="shared" si="19"/>
        <v>97</v>
      </c>
      <c r="AS12" s="48">
        <f t="shared" si="20"/>
        <v>0</v>
      </c>
      <c r="AT12" s="49">
        <f t="shared" si="21"/>
        <v>-100</v>
      </c>
      <c r="AU12" s="48">
        <f t="shared" si="22"/>
        <v>0</v>
      </c>
      <c r="AV12" s="49">
        <f t="shared" si="23"/>
        <v>-100</v>
      </c>
      <c r="AW12" s="48">
        <v>141240</v>
      </c>
      <c r="AX12" s="48">
        <v>787</v>
      </c>
      <c r="AY12" s="48">
        <v>42762</v>
      </c>
      <c r="AZ12" s="49">
        <f t="shared" si="8"/>
        <v>-69.7</v>
      </c>
      <c r="BA12" s="48">
        <v>279</v>
      </c>
      <c r="BB12" s="49">
        <f t="shared" si="11"/>
        <v>-64.5</v>
      </c>
      <c r="BC12" s="48">
        <f t="shared" si="24"/>
        <v>23000</v>
      </c>
      <c r="BD12" s="48">
        <f t="shared" si="25"/>
        <v>107</v>
      </c>
      <c r="BE12" s="48">
        <f t="shared" si="26"/>
        <v>0</v>
      </c>
      <c r="BF12" s="49">
        <f t="shared" si="27"/>
        <v>-100</v>
      </c>
      <c r="BG12" s="48">
        <f t="shared" si="28"/>
        <v>0</v>
      </c>
      <c r="BH12" s="49">
        <f t="shared" si="29"/>
        <v>-100</v>
      </c>
      <c r="BI12" s="48">
        <v>164240</v>
      </c>
      <c r="BJ12" s="48">
        <v>894</v>
      </c>
      <c r="BK12" s="48">
        <v>42762</v>
      </c>
      <c r="BL12" s="49">
        <f t="shared" si="9"/>
        <v>-74</v>
      </c>
      <c r="BM12" s="48">
        <v>279</v>
      </c>
      <c r="BN12" s="49">
        <f t="shared" si="43"/>
        <v>-68.8</v>
      </c>
    </row>
    <row r="13" spans="1:66" s="39" customFormat="1" ht="17.25" customHeight="1">
      <c r="A13" s="25"/>
      <c r="B13" s="41" t="s">
        <v>37</v>
      </c>
      <c r="C13" s="48">
        <v>206542</v>
      </c>
      <c r="D13" s="48">
        <v>916</v>
      </c>
      <c r="E13" s="48">
        <v>17945</v>
      </c>
      <c r="F13" s="48">
        <v>35</v>
      </c>
      <c r="G13" s="48">
        <v>16000</v>
      </c>
      <c r="H13" s="48">
        <v>94</v>
      </c>
      <c r="I13" s="48">
        <v>263805</v>
      </c>
      <c r="J13" s="48">
        <v>1334</v>
      </c>
      <c r="K13" s="48">
        <v>213330</v>
      </c>
      <c r="L13" s="48">
        <v>1087</v>
      </c>
      <c r="M13" s="48">
        <v>0</v>
      </c>
      <c r="N13" s="48">
        <v>0</v>
      </c>
      <c r="O13" s="48">
        <v>0</v>
      </c>
      <c r="P13" s="50">
        <v>0</v>
      </c>
      <c r="Q13" s="48">
        <v>0</v>
      </c>
      <c r="R13" s="50">
        <v>0</v>
      </c>
      <c r="S13" s="48">
        <f t="shared" si="12"/>
        <v>20510</v>
      </c>
      <c r="T13" s="48">
        <f t="shared" si="13"/>
        <v>101</v>
      </c>
      <c r="U13" s="48">
        <f t="shared" si="32"/>
        <v>0</v>
      </c>
      <c r="V13" s="49">
        <f t="shared" si="39"/>
        <v>-100</v>
      </c>
      <c r="W13" s="48">
        <f t="shared" si="33"/>
        <v>0</v>
      </c>
      <c r="X13" s="49">
        <f t="shared" si="40"/>
        <v>-100</v>
      </c>
      <c r="Y13" s="48">
        <v>20510</v>
      </c>
      <c r="Z13" s="48">
        <v>101</v>
      </c>
      <c r="AA13" s="48">
        <v>0</v>
      </c>
      <c r="AB13" s="49">
        <f t="shared" si="34"/>
        <v>-100</v>
      </c>
      <c r="AC13" s="48">
        <v>0</v>
      </c>
      <c r="AD13" s="57">
        <f t="shared" si="10"/>
        <v>-100</v>
      </c>
      <c r="AE13" s="48">
        <f t="shared" si="35"/>
        <v>20590</v>
      </c>
      <c r="AF13" s="48">
        <f t="shared" si="36"/>
        <v>102</v>
      </c>
      <c r="AG13" s="48">
        <f t="shared" si="37"/>
        <v>0</v>
      </c>
      <c r="AH13" s="49">
        <f t="shared" si="41"/>
        <v>-100</v>
      </c>
      <c r="AI13" s="48">
        <f t="shared" si="38"/>
        <v>0</v>
      </c>
      <c r="AJ13" s="49">
        <f t="shared" si="42"/>
        <v>-100</v>
      </c>
      <c r="AK13" s="48">
        <v>41100</v>
      </c>
      <c r="AL13" s="48">
        <v>203</v>
      </c>
      <c r="AM13" s="48">
        <v>0</v>
      </c>
      <c r="AN13" s="49">
        <f t="shared" si="16"/>
        <v>-100</v>
      </c>
      <c r="AO13" s="48">
        <v>0</v>
      </c>
      <c r="AP13" s="49">
        <f t="shared" si="17"/>
        <v>-100</v>
      </c>
      <c r="AQ13" s="48">
        <f t="shared" si="18"/>
        <v>18220</v>
      </c>
      <c r="AR13" s="48">
        <f t="shared" si="19"/>
        <v>90</v>
      </c>
      <c r="AS13" s="48">
        <f t="shared" si="20"/>
        <v>0</v>
      </c>
      <c r="AT13" s="49">
        <f t="shared" si="21"/>
        <v>-100</v>
      </c>
      <c r="AU13" s="48">
        <f t="shared" si="22"/>
        <v>0</v>
      </c>
      <c r="AV13" s="49">
        <f t="shared" si="23"/>
        <v>-100</v>
      </c>
      <c r="AW13" s="48">
        <v>59320</v>
      </c>
      <c r="AX13" s="48">
        <v>293</v>
      </c>
      <c r="AY13" s="48">
        <v>0</v>
      </c>
      <c r="AZ13" s="49">
        <f t="shared" si="8"/>
        <v>-100</v>
      </c>
      <c r="BA13" s="48">
        <v>0</v>
      </c>
      <c r="BB13" s="49">
        <f t="shared" si="11"/>
        <v>-100</v>
      </c>
      <c r="BC13" s="48">
        <f t="shared" si="24"/>
        <v>0</v>
      </c>
      <c r="BD13" s="48">
        <f t="shared" si="25"/>
        <v>0</v>
      </c>
      <c r="BE13" s="48">
        <f t="shared" si="26"/>
        <v>0</v>
      </c>
      <c r="BF13" s="51">
        <v>0</v>
      </c>
      <c r="BG13" s="48">
        <f t="shared" si="28"/>
        <v>0</v>
      </c>
      <c r="BH13" s="51">
        <v>0</v>
      </c>
      <c r="BI13" s="48">
        <v>59320</v>
      </c>
      <c r="BJ13" s="48">
        <v>293</v>
      </c>
      <c r="BK13" s="48">
        <v>0</v>
      </c>
      <c r="BL13" s="49">
        <f t="shared" si="9"/>
        <v>-100</v>
      </c>
      <c r="BM13" s="48">
        <v>0</v>
      </c>
      <c r="BN13" s="49">
        <f t="shared" si="43"/>
        <v>-100</v>
      </c>
    </row>
    <row r="14" spans="1:66" s="8" customFormat="1" ht="16.5" customHeight="1">
      <c r="A14" s="25"/>
      <c r="B14" s="26" t="s">
        <v>46</v>
      </c>
      <c r="C14" s="13">
        <v>233390</v>
      </c>
      <c r="D14" s="13">
        <v>1104</v>
      </c>
      <c r="E14" s="48">
        <v>0</v>
      </c>
      <c r="F14" s="48">
        <v>0</v>
      </c>
      <c r="G14" s="48">
        <v>0</v>
      </c>
      <c r="H14" s="48">
        <v>0</v>
      </c>
      <c r="I14" s="48">
        <v>82930</v>
      </c>
      <c r="J14" s="48">
        <v>434</v>
      </c>
      <c r="K14" s="48">
        <v>200956</v>
      </c>
      <c r="L14" s="48">
        <v>963</v>
      </c>
      <c r="M14" s="48">
        <v>0</v>
      </c>
      <c r="N14" s="48">
        <v>0</v>
      </c>
      <c r="O14" s="48">
        <v>0</v>
      </c>
      <c r="P14" s="50">
        <v>0</v>
      </c>
      <c r="Q14" s="48">
        <v>0</v>
      </c>
      <c r="R14" s="50">
        <v>0</v>
      </c>
      <c r="S14" s="48">
        <f t="shared" si="12"/>
        <v>82270</v>
      </c>
      <c r="T14" s="48">
        <f t="shared" si="13"/>
        <v>406</v>
      </c>
      <c r="U14" s="48">
        <f t="shared" si="32"/>
        <v>0</v>
      </c>
      <c r="V14" s="49">
        <f t="shared" si="39"/>
        <v>-100</v>
      </c>
      <c r="W14" s="48">
        <f t="shared" si="33"/>
        <v>0</v>
      </c>
      <c r="X14" s="49">
        <f t="shared" si="40"/>
        <v>-100</v>
      </c>
      <c r="Y14" s="48">
        <v>82270</v>
      </c>
      <c r="Z14" s="48">
        <v>406</v>
      </c>
      <c r="AA14" s="48">
        <v>0</v>
      </c>
      <c r="AB14" s="49">
        <f t="shared" si="34"/>
        <v>-100</v>
      </c>
      <c r="AC14" s="48">
        <v>0</v>
      </c>
      <c r="AD14" s="57">
        <f t="shared" si="10"/>
        <v>-100</v>
      </c>
      <c r="AE14" s="48">
        <f t="shared" si="35"/>
        <v>0</v>
      </c>
      <c r="AF14" s="48">
        <f t="shared" si="36"/>
        <v>0</v>
      </c>
      <c r="AG14" s="48">
        <f t="shared" si="37"/>
        <v>0</v>
      </c>
      <c r="AH14" s="50">
        <v>0</v>
      </c>
      <c r="AI14" s="48">
        <f t="shared" si="38"/>
        <v>0</v>
      </c>
      <c r="AJ14" s="50">
        <v>0</v>
      </c>
      <c r="AK14" s="48">
        <v>82270</v>
      </c>
      <c r="AL14" s="48">
        <v>406</v>
      </c>
      <c r="AM14" s="48">
        <v>0</v>
      </c>
      <c r="AN14" s="49">
        <f t="shared" si="16"/>
        <v>-100</v>
      </c>
      <c r="AO14" s="48">
        <v>0</v>
      </c>
      <c r="AP14" s="49">
        <f t="shared" si="17"/>
        <v>-100</v>
      </c>
      <c r="AQ14" s="48">
        <f t="shared" si="18"/>
        <v>0</v>
      </c>
      <c r="AR14" s="48">
        <f t="shared" si="19"/>
        <v>0</v>
      </c>
      <c r="AS14" s="48">
        <f t="shared" si="20"/>
        <v>0</v>
      </c>
      <c r="AT14" s="50">
        <v>0</v>
      </c>
      <c r="AU14" s="48">
        <f t="shared" si="22"/>
        <v>0</v>
      </c>
      <c r="AV14" s="50">
        <v>0</v>
      </c>
      <c r="AW14" s="48">
        <v>82270</v>
      </c>
      <c r="AX14" s="48">
        <v>406</v>
      </c>
      <c r="AY14" s="48">
        <v>0</v>
      </c>
      <c r="AZ14" s="49">
        <f t="shared" si="8"/>
        <v>-100</v>
      </c>
      <c r="BA14" s="48">
        <v>0</v>
      </c>
      <c r="BB14" s="49">
        <f t="shared" si="11"/>
        <v>-100</v>
      </c>
      <c r="BC14" s="48">
        <f t="shared" si="24"/>
        <v>0</v>
      </c>
      <c r="BD14" s="48">
        <f t="shared" si="25"/>
        <v>0</v>
      </c>
      <c r="BE14" s="48">
        <f t="shared" si="26"/>
        <v>0</v>
      </c>
      <c r="BF14" s="51">
        <v>0</v>
      </c>
      <c r="BG14" s="48">
        <f t="shared" si="28"/>
        <v>0</v>
      </c>
      <c r="BH14" s="51">
        <v>0</v>
      </c>
      <c r="BI14" s="48">
        <v>82270</v>
      </c>
      <c r="BJ14" s="48">
        <v>406</v>
      </c>
      <c r="BK14" s="48">
        <v>0</v>
      </c>
      <c r="BL14" s="49">
        <f t="shared" si="9"/>
        <v>-100</v>
      </c>
      <c r="BM14" s="48">
        <v>0</v>
      </c>
      <c r="BN14" s="49">
        <f t="shared" si="43"/>
        <v>-100</v>
      </c>
    </row>
    <row r="15" spans="1:66" s="8" customFormat="1" ht="16.5" customHeight="1">
      <c r="A15" s="25"/>
      <c r="B15" s="26" t="s">
        <v>35</v>
      </c>
      <c r="C15" s="13">
        <v>1586080</v>
      </c>
      <c r="D15" s="13">
        <v>7425</v>
      </c>
      <c r="E15" s="48">
        <v>167885</v>
      </c>
      <c r="F15" s="48">
        <v>595</v>
      </c>
      <c r="G15" s="48">
        <v>0</v>
      </c>
      <c r="H15" s="48">
        <v>0</v>
      </c>
      <c r="I15" s="48">
        <v>307120</v>
      </c>
      <c r="J15" s="48">
        <v>1810</v>
      </c>
      <c r="K15" s="48">
        <v>181115</v>
      </c>
      <c r="L15" s="48">
        <v>1171</v>
      </c>
      <c r="M15" s="48">
        <v>0</v>
      </c>
      <c r="N15" s="48">
        <v>0</v>
      </c>
      <c r="O15" s="48">
        <v>21619</v>
      </c>
      <c r="P15" s="50">
        <v>0</v>
      </c>
      <c r="Q15" s="48">
        <v>168</v>
      </c>
      <c r="R15" s="50">
        <v>0</v>
      </c>
      <c r="S15" s="48">
        <f t="shared" si="12"/>
        <v>0</v>
      </c>
      <c r="T15" s="48">
        <f t="shared" si="13"/>
        <v>0</v>
      </c>
      <c r="U15" s="48">
        <f t="shared" si="32"/>
        <v>0</v>
      </c>
      <c r="V15" s="48">
        <v>0</v>
      </c>
      <c r="W15" s="48">
        <f t="shared" si="33"/>
        <v>0</v>
      </c>
      <c r="X15" s="48">
        <v>0</v>
      </c>
      <c r="Y15" s="48">
        <v>0</v>
      </c>
      <c r="Z15" s="48">
        <v>0</v>
      </c>
      <c r="AA15" s="48">
        <v>21619</v>
      </c>
      <c r="AB15" s="48">
        <v>0</v>
      </c>
      <c r="AC15" s="48">
        <v>168</v>
      </c>
      <c r="AD15" s="48">
        <v>0</v>
      </c>
      <c r="AE15" s="48">
        <f t="shared" si="35"/>
        <v>0</v>
      </c>
      <c r="AF15" s="48">
        <f t="shared" si="36"/>
        <v>0</v>
      </c>
      <c r="AG15" s="48">
        <f t="shared" si="37"/>
        <v>20566</v>
      </c>
      <c r="AH15" s="50">
        <v>0</v>
      </c>
      <c r="AI15" s="48">
        <f t="shared" si="38"/>
        <v>177</v>
      </c>
      <c r="AJ15" s="50">
        <v>0</v>
      </c>
      <c r="AK15" s="48">
        <v>0</v>
      </c>
      <c r="AL15" s="48">
        <v>0</v>
      </c>
      <c r="AM15" s="48">
        <v>42185</v>
      </c>
      <c r="AN15" s="50">
        <v>0</v>
      </c>
      <c r="AO15" s="48">
        <v>345</v>
      </c>
      <c r="AP15" s="50">
        <v>0</v>
      </c>
      <c r="AQ15" s="48">
        <f t="shared" si="18"/>
        <v>0</v>
      </c>
      <c r="AR15" s="48">
        <f t="shared" si="19"/>
        <v>0</v>
      </c>
      <c r="AS15" s="48">
        <f t="shared" si="20"/>
        <v>20970</v>
      </c>
      <c r="AT15" s="50">
        <v>0</v>
      </c>
      <c r="AU15" s="48">
        <f t="shared" si="22"/>
        <v>183</v>
      </c>
      <c r="AV15" s="50">
        <v>0</v>
      </c>
      <c r="AW15" s="48">
        <v>0</v>
      </c>
      <c r="AX15" s="48">
        <v>0</v>
      </c>
      <c r="AY15" s="48">
        <v>63155</v>
      </c>
      <c r="AZ15" s="50">
        <v>0</v>
      </c>
      <c r="BA15" s="48">
        <v>528</v>
      </c>
      <c r="BB15" s="50">
        <v>0</v>
      </c>
      <c r="BC15" s="48">
        <f t="shared" si="24"/>
        <v>0</v>
      </c>
      <c r="BD15" s="48">
        <f t="shared" si="25"/>
        <v>0</v>
      </c>
      <c r="BE15" s="48">
        <f t="shared" si="26"/>
        <v>0</v>
      </c>
      <c r="BF15" s="51">
        <v>0</v>
      </c>
      <c r="BG15" s="48">
        <f t="shared" si="28"/>
        <v>0</v>
      </c>
      <c r="BH15" s="51">
        <v>0</v>
      </c>
      <c r="BI15" s="48">
        <v>0</v>
      </c>
      <c r="BJ15" s="48">
        <v>0</v>
      </c>
      <c r="BK15" s="48">
        <v>63155</v>
      </c>
      <c r="BL15" s="51">
        <v>0</v>
      </c>
      <c r="BM15" s="48">
        <v>528</v>
      </c>
      <c r="BN15" s="51">
        <v>0</v>
      </c>
    </row>
    <row r="16" spans="1:66" s="39" customFormat="1" ht="16.5" customHeight="1">
      <c r="A16" s="25"/>
      <c r="B16" s="41" t="s">
        <v>272</v>
      </c>
      <c r="C16" s="48">
        <v>0</v>
      </c>
      <c r="D16" s="48">
        <v>0</v>
      </c>
      <c r="E16" s="48">
        <v>21240</v>
      </c>
      <c r="F16" s="48">
        <v>122</v>
      </c>
      <c r="G16" s="48">
        <v>0</v>
      </c>
      <c r="H16" s="48">
        <v>0</v>
      </c>
      <c r="I16" s="48">
        <v>0</v>
      </c>
      <c r="J16" s="48">
        <v>0</v>
      </c>
      <c r="K16" s="48">
        <v>104627</v>
      </c>
      <c r="L16" s="48">
        <v>538</v>
      </c>
      <c r="M16" s="48">
        <v>0</v>
      </c>
      <c r="N16" s="48">
        <v>0</v>
      </c>
      <c r="O16" s="48">
        <v>0</v>
      </c>
      <c r="P16" s="50">
        <v>0</v>
      </c>
      <c r="Q16" s="48">
        <v>0</v>
      </c>
      <c r="R16" s="50">
        <v>0</v>
      </c>
      <c r="S16" s="48">
        <f t="shared" si="12"/>
        <v>0</v>
      </c>
      <c r="T16" s="48">
        <f t="shared" si="13"/>
        <v>0</v>
      </c>
      <c r="U16" s="48">
        <f t="shared" si="32"/>
        <v>39850</v>
      </c>
      <c r="V16" s="48">
        <v>0</v>
      </c>
      <c r="W16" s="48">
        <f t="shared" si="33"/>
        <v>199</v>
      </c>
      <c r="X16" s="48">
        <v>0</v>
      </c>
      <c r="Y16" s="48">
        <v>0</v>
      </c>
      <c r="Z16" s="48">
        <v>0</v>
      </c>
      <c r="AA16" s="48">
        <v>39850</v>
      </c>
      <c r="AB16" s="48">
        <v>0</v>
      </c>
      <c r="AC16" s="48">
        <v>199</v>
      </c>
      <c r="AD16" s="48">
        <v>0</v>
      </c>
      <c r="AE16" s="48">
        <f t="shared" si="35"/>
        <v>0</v>
      </c>
      <c r="AF16" s="48">
        <f t="shared" si="36"/>
        <v>0</v>
      </c>
      <c r="AG16" s="48">
        <f t="shared" si="37"/>
        <v>41746</v>
      </c>
      <c r="AH16" s="50">
        <v>0</v>
      </c>
      <c r="AI16" s="48">
        <f t="shared" si="38"/>
        <v>209</v>
      </c>
      <c r="AJ16" s="50">
        <v>0</v>
      </c>
      <c r="AK16" s="48">
        <v>0</v>
      </c>
      <c r="AL16" s="48">
        <v>0</v>
      </c>
      <c r="AM16" s="48">
        <v>81596</v>
      </c>
      <c r="AN16" s="50">
        <v>0</v>
      </c>
      <c r="AO16" s="48">
        <v>408</v>
      </c>
      <c r="AP16" s="50">
        <v>0</v>
      </c>
      <c r="AQ16" s="48">
        <f t="shared" si="18"/>
        <v>0</v>
      </c>
      <c r="AR16" s="48">
        <f t="shared" si="19"/>
        <v>0</v>
      </c>
      <c r="AS16" s="48">
        <f t="shared" si="20"/>
        <v>20866</v>
      </c>
      <c r="AT16" s="50">
        <v>0</v>
      </c>
      <c r="AU16" s="48">
        <f t="shared" si="22"/>
        <v>105</v>
      </c>
      <c r="AV16" s="50">
        <v>0</v>
      </c>
      <c r="AW16" s="48">
        <v>0</v>
      </c>
      <c r="AX16" s="48">
        <v>0</v>
      </c>
      <c r="AY16" s="48">
        <v>102462</v>
      </c>
      <c r="AZ16" s="50">
        <v>0</v>
      </c>
      <c r="BA16" s="48">
        <v>513</v>
      </c>
      <c r="BB16" s="50">
        <v>0</v>
      </c>
      <c r="BC16" s="48">
        <f t="shared" si="24"/>
        <v>0</v>
      </c>
      <c r="BD16" s="48">
        <f t="shared" si="25"/>
        <v>0</v>
      </c>
      <c r="BE16" s="48">
        <f t="shared" si="26"/>
        <v>41724</v>
      </c>
      <c r="BF16" s="51">
        <v>0</v>
      </c>
      <c r="BG16" s="48">
        <f t="shared" si="28"/>
        <v>209</v>
      </c>
      <c r="BH16" s="51">
        <v>0</v>
      </c>
      <c r="BI16" s="48">
        <v>0</v>
      </c>
      <c r="BJ16" s="48">
        <v>0</v>
      </c>
      <c r="BK16" s="48">
        <v>144186</v>
      </c>
      <c r="BL16" s="51">
        <v>0</v>
      </c>
      <c r="BM16" s="48">
        <v>722</v>
      </c>
      <c r="BN16" s="49"/>
    </row>
    <row r="17" spans="1:66" s="39" customFormat="1" ht="16.5" customHeight="1">
      <c r="A17" s="25"/>
      <c r="B17" s="41" t="s">
        <v>273</v>
      </c>
      <c r="C17" s="48">
        <v>2061</v>
      </c>
      <c r="D17" s="48">
        <v>16</v>
      </c>
      <c r="E17" s="48">
        <v>952</v>
      </c>
      <c r="F17" s="48">
        <v>9</v>
      </c>
      <c r="G17" s="48">
        <v>0</v>
      </c>
      <c r="H17" s="48">
        <v>0</v>
      </c>
      <c r="I17" s="48">
        <v>0</v>
      </c>
      <c r="J17" s="48">
        <v>0</v>
      </c>
      <c r="K17" s="48">
        <v>97784</v>
      </c>
      <c r="L17" s="48">
        <v>194</v>
      </c>
      <c r="M17" s="48">
        <v>0</v>
      </c>
      <c r="N17" s="48">
        <v>0</v>
      </c>
      <c r="O17" s="48">
        <v>0</v>
      </c>
      <c r="P17" s="50">
        <v>0</v>
      </c>
      <c r="Q17" s="48">
        <v>0</v>
      </c>
      <c r="R17" s="50">
        <v>0</v>
      </c>
      <c r="S17" s="48">
        <f t="shared" si="12"/>
        <v>0</v>
      </c>
      <c r="T17" s="48">
        <f t="shared" si="13"/>
        <v>0</v>
      </c>
      <c r="U17" s="48">
        <f t="shared" si="32"/>
        <v>24720</v>
      </c>
      <c r="V17" s="48">
        <v>0</v>
      </c>
      <c r="W17" s="48">
        <f t="shared" si="33"/>
        <v>10</v>
      </c>
      <c r="X17" s="48">
        <v>0</v>
      </c>
      <c r="Y17" s="48">
        <v>0</v>
      </c>
      <c r="Z17" s="48">
        <v>0</v>
      </c>
      <c r="AA17" s="48">
        <v>24720</v>
      </c>
      <c r="AB17" s="48">
        <v>0</v>
      </c>
      <c r="AC17" s="48">
        <v>10</v>
      </c>
      <c r="AD17" s="48">
        <v>0</v>
      </c>
      <c r="AE17" s="48">
        <f t="shared" si="35"/>
        <v>0</v>
      </c>
      <c r="AF17" s="48">
        <f t="shared" si="36"/>
        <v>0</v>
      </c>
      <c r="AG17" s="48">
        <f t="shared" si="37"/>
        <v>0</v>
      </c>
      <c r="AH17" s="50">
        <v>0</v>
      </c>
      <c r="AI17" s="48">
        <f t="shared" si="38"/>
        <v>0</v>
      </c>
      <c r="AJ17" s="50">
        <v>0</v>
      </c>
      <c r="AK17" s="48">
        <v>0</v>
      </c>
      <c r="AL17" s="48">
        <v>0</v>
      </c>
      <c r="AM17" s="48">
        <v>24720</v>
      </c>
      <c r="AN17" s="50">
        <v>0</v>
      </c>
      <c r="AO17" s="48">
        <v>10</v>
      </c>
      <c r="AP17" s="50">
        <v>0</v>
      </c>
      <c r="AQ17" s="48">
        <f t="shared" si="18"/>
        <v>0</v>
      </c>
      <c r="AR17" s="48">
        <f t="shared" si="19"/>
        <v>0</v>
      </c>
      <c r="AS17" s="48">
        <f t="shared" si="20"/>
        <v>23590</v>
      </c>
      <c r="AT17" s="50">
        <v>0</v>
      </c>
      <c r="AU17" s="48">
        <f t="shared" si="22"/>
        <v>53</v>
      </c>
      <c r="AV17" s="50">
        <v>0</v>
      </c>
      <c r="AW17" s="48">
        <v>0</v>
      </c>
      <c r="AX17" s="48">
        <v>0</v>
      </c>
      <c r="AY17" s="48">
        <v>48310</v>
      </c>
      <c r="AZ17" s="50">
        <v>0</v>
      </c>
      <c r="BA17" s="48">
        <v>63</v>
      </c>
      <c r="BB17" s="50">
        <v>0</v>
      </c>
      <c r="BC17" s="48">
        <f t="shared" si="24"/>
        <v>0</v>
      </c>
      <c r="BD17" s="48">
        <f t="shared" si="25"/>
        <v>0</v>
      </c>
      <c r="BE17" s="48">
        <f t="shared" si="26"/>
        <v>24480</v>
      </c>
      <c r="BF17" s="51">
        <v>0</v>
      </c>
      <c r="BG17" s="48">
        <f t="shared" si="28"/>
        <v>32</v>
      </c>
      <c r="BH17" s="51">
        <v>0</v>
      </c>
      <c r="BI17" s="48">
        <v>0</v>
      </c>
      <c r="BJ17" s="48">
        <v>0</v>
      </c>
      <c r="BK17" s="48">
        <v>72790</v>
      </c>
      <c r="BL17" s="51">
        <v>0</v>
      </c>
      <c r="BM17" s="48">
        <v>95</v>
      </c>
      <c r="BN17" s="49"/>
    </row>
    <row r="18" spans="1:66" s="8" customFormat="1" ht="16.5" customHeight="1">
      <c r="A18" s="25"/>
      <c r="B18" s="26" t="s">
        <v>235</v>
      </c>
      <c r="C18" s="13">
        <v>0</v>
      </c>
      <c r="D18" s="13">
        <v>0</v>
      </c>
      <c r="E18" s="48">
        <v>0</v>
      </c>
      <c r="F18" s="48">
        <v>0</v>
      </c>
      <c r="G18" s="48">
        <v>0</v>
      </c>
      <c r="H18" s="48">
        <v>0</v>
      </c>
      <c r="I18" s="48">
        <v>170043</v>
      </c>
      <c r="J18" s="48">
        <v>592</v>
      </c>
      <c r="K18" s="48">
        <v>96131</v>
      </c>
      <c r="L18" s="48">
        <v>235</v>
      </c>
      <c r="M18" s="48">
        <v>0</v>
      </c>
      <c r="N18" s="48">
        <v>0</v>
      </c>
      <c r="O18" s="48">
        <v>0</v>
      </c>
      <c r="P18" s="50">
        <v>0</v>
      </c>
      <c r="Q18" s="48">
        <v>0</v>
      </c>
      <c r="R18" s="50">
        <v>0</v>
      </c>
      <c r="S18" s="48">
        <f t="shared" si="12"/>
        <v>24573</v>
      </c>
      <c r="T18" s="48">
        <f t="shared" si="13"/>
        <v>149</v>
      </c>
      <c r="U18" s="48">
        <f t="shared" si="32"/>
        <v>0</v>
      </c>
      <c r="V18" s="49">
        <f t="shared" si="39"/>
        <v>-100</v>
      </c>
      <c r="W18" s="48">
        <f t="shared" si="33"/>
        <v>0</v>
      </c>
      <c r="X18" s="49">
        <f t="shared" si="40"/>
        <v>-100</v>
      </c>
      <c r="Y18" s="48">
        <v>24573</v>
      </c>
      <c r="Z18" s="48">
        <v>149</v>
      </c>
      <c r="AA18" s="48">
        <v>0</v>
      </c>
      <c r="AB18" s="49">
        <f t="shared" si="34"/>
        <v>-100</v>
      </c>
      <c r="AC18" s="48">
        <v>0</v>
      </c>
      <c r="AD18" s="57">
        <f t="shared" si="10"/>
        <v>-100</v>
      </c>
      <c r="AE18" s="48">
        <f t="shared" si="35"/>
        <v>23684</v>
      </c>
      <c r="AF18" s="48">
        <f t="shared" si="36"/>
        <v>25</v>
      </c>
      <c r="AG18" s="48">
        <f t="shared" si="37"/>
        <v>0</v>
      </c>
      <c r="AH18" s="49">
        <f t="shared" si="41"/>
        <v>-100</v>
      </c>
      <c r="AI18" s="48">
        <f t="shared" si="38"/>
        <v>0</v>
      </c>
      <c r="AJ18" s="49">
        <f t="shared" si="42"/>
        <v>-100</v>
      </c>
      <c r="AK18" s="48">
        <v>48257</v>
      </c>
      <c r="AL18" s="48">
        <v>174</v>
      </c>
      <c r="AM18" s="48">
        <v>0</v>
      </c>
      <c r="AN18" s="49">
        <f t="shared" si="16"/>
        <v>-100</v>
      </c>
      <c r="AO18" s="48">
        <v>0</v>
      </c>
      <c r="AP18" s="49">
        <f t="shared" si="17"/>
        <v>-100</v>
      </c>
      <c r="AQ18" s="48">
        <f t="shared" si="18"/>
        <v>0</v>
      </c>
      <c r="AR18" s="48">
        <f t="shared" si="19"/>
        <v>0</v>
      </c>
      <c r="AS18" s="48">
        <f t="shared" si="20"/>
        <v>0</v>
      </c>
      <c r="AT18" s="50">
        <v>0</v>
      </c>
      <c r="AU18" s="48">
        <f t="shared" si="22"/>
        <v>0</v>
      </c>
      <c r="AV18" s="50">
        <v>0</v>
      </c>
      <c r="AW18" s="48">
        <v>48257</v>
      </c>
      <c r="AX18" s="48">
        <v>174</v>
      </c>
      <c r="AY18" s="48">
        <v>0</v>
      </c>
      <c r="AZ18" s="49">
        <f t="shared" si="8"/>
        <v>-100</v>
      </c>
      <c r="BA18" s="48">
        <v>0</v>
      </c>
      <c r="BB18" s="49">
        <f t="shared" si="11"/>
        <v>-100</v>
      </c>
      <c r="BC18" s="48">
        <f t="shared" si="24"/>
        <v>0</v>
      </c>
      <c r="BD18" s="48">
        <f t="shared" si="25"/>
        <v>0</v>
      </c>
      <c r="BE18" s="48">
        <f t="shared" si="26"/>
        <v>0</v>
      </c>
      <c r="BF18" s="51">
        <v>0</v>
      </c>
      <c r="BG18" s="48">
        <f t="shared" si="28"/>
        <v>0</v>
      </c>
      <c r="BH18" s="51">
        <v>0</v>
      </c>
      <c r="BI18" s="48">
        <v>48257</v>
      </c>
      <c r="BJ18" s="48">
        <v>174</v>
      </c>
      <c r="BK18" s="48">
        <v>0</v>
      </c>
      <c r="BL18" s="49">
        <f t="shared" si="9"/>
        <v>-100</v>
      </c>
      <c r="BM18" s="48">
        <v>0</v>
      </c>
      <c r="BN18" s="49">
        <f>ROUND(((BM18/BJ18-1)*100),1)</f>
        <v>-100</v>
      </c>
    </row>
    <row r="19" spans="1:66" s="39" customFormat="1" ht="16.5" customHeight="1">
      <c r="A19" s="25"/>
      <c r="B19" s="41" t="s">
        <v>274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71326</v>
      </c>
      <c r="L19" s="48">
        <v>74</v>
      </c>
      <c r="M19" s="48">
        <v>0</v>
      </c>
      <c r="N19" s="48">
        <v>0</v>
      </c>
      <c r="O19" s="48">
        <v>0</v>
      </c>
      <c r="P19" s="50">
        <v>0</v>
      </c>
      <c r="Q19" s="48">
        <v>0</v>
      </c>
      <c r="R19" s="50">
        <v>0</v>
      </c>
      <c r="S19" s="48">
        <f t="shared" si="12"/>
        <v>0</v>
      </c>
      <c r="T19" s="48">
        <f t="shared" si="13"/>
        <v>0</v>
      </c>
      <c r="U19" s="48">
        <f t="shared" si="32"/>
        <v>0</v>
      </c>
      <c r="V19" s="48">
        <v>0</v>
      </c>
      <c r="W19" s="48">
        <f t="shared" si="33"/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f t="shared" si="35"/>
        <v>0</v>
      </c>
      <c r="AF19" s="48">
        <f t="shared" si="36"/>
        <v>0</v>
      </c>
      <c r="AG19" s="48">
        <f t="shared" si="37"/>
        <v>0</v>
      </c>
      <c r="AH19" s="50">
        <v>0</v>
      </c>
      <c r="AI19" s="48">
        <f t="shared" si="38"/>
        <v>0</v>
      </c>
      <c r="AJ19" s="50">
        <v>0</v>
      </c>
      <c r="AK19" s="48">
        <v>0</v>
      </c>
      <c r="AL19" s="48">
        <v>0</v>
      </c>
      <c r="AM19" s="48">
        <v>0</v>
      </c>
      <c r="AN19" s="50">
        <v>0</v>
      </c>
      <c r="AO19" s="48">
        <v>0</v>
      </c>
      <c r="AP19" s="50">
        <v>0</v>
      </c>
      <c r="AQ19" s="48">
        <f t="shared" si="18"/>
        <v>71326</v>
      </c>
      <c r="AR19" s="48">
        <f t="shared" si="19"/>
        <v>74</v>
      </c>
      <c r="AS19" s="48">
        <f t="shared" si="20"/>
        <v>0</v>
      </c>
      <c r="AT19" s="49">
        <f t="shared" si="21"/>
        <v>-100</v>
      </c>
      <c r="AU19" s="48">
        <f t="shared" si="22"/>
        <v>0</v>
      </c>
      <c r="AV19" s="49">
        <f t="shared" si="23"/>
        <v>-100</v>
      </c>
      <c r="AW19" s="48">
        <v>71326</v>
      </c>
      <c r="AX19" s="48">
        <v>74</v>
      </c>
      <c r="AY19" s="48">
        <v>0</v>
      </c>
      <c r="AZ19" s="49">
        <f t="shared" si="8"/>
        <v>-100</v>
      </c>
      <c r="BA19" s="48">
        <v>0</v>
      </c>
      <c r="BB19" s="49">
        <f t="shared" si="11"/>
        <v>-100</v>
      </c>
      <c r="BC19" s="48">
        <f t="shared" si="24"/>
        <v>0</v>
      </c>
      <c r="BD19" s="48">
        <f t="shared" si="25"/>
        <v>0</v>
      </c>
      <c r="BE19" s="48">
        <f t="shared" si="26"/>
        <v>0</v>
      </c>
      <c r="BF19" s="51">
        <v>0</v>
      </c>
      <c r="BG19" s="48">
        <f t="shared" si="28"/>
        <v>0</v>
      </c>
      <c r="BH19" s="51">
        <v>0</v>
      </c>
      <c r="BI19" s="48">
        <v>71326</v>
      </c>
      <c r="BJ19" s="48">
        <v>74</v>
      </c>
      <c r="BK19" s="48">
        <v>0</v>
      </c>
      <c r="BL19" s="49">
        <f t="shared" si="9"/>
        <v>-100</v>
      </c>
      <c r="BM19" s="48">
        <v>0</v>
      </c>
      <c r="BN19" s="49">
        <f t="shared" ref="BN19:BN23" si="44">ROUND(((BM19/BJ19-1)*100),1)</f>
        <v>-100</v>
      </c>
    </row>
    <row r="20" spans="1:66" s="8" customFormat="1" ht="16.5" customHeight="1">
      <c r="A20" s="25"/>
      <c r="B20" s="26" t="s">
        <v>45</v>
      </c>
      <c r="C20" s="13">
        <v>0</v>
      </c>
      <c r="D20" s="13">
        <v>0</v>
      </c>
      <c r="E20" s="48">
        <v>0</v>
      </c>
      <c r="F20" s="48">
        <v>0</v>
      </c>
      <c r="G20" s="48">
        <v>22000</v>
      </c>
      <c r="H20" s="48">
        <v>2</v>
      </c>
      <c r="I20" s="48">
        <v>466990</v>
      </c>
      <c r="J20" s="48">
        <v>43</v>
      </c>
      <c r="K20" s="48">
        <v>38240</v>
      </c>
      <c r="L20" s="48">
        <v>225</v>
      </c>
      <c r="M20" s="48">
        <v>0</v>
      </c>
      <c r="N20" s="48">
        <v>0</v>
      </c>
      <c r="O20" s="48">
        <v>0</v>
      </c>
      <c r="P20" s="50">
        <v>0</v>
      </c>
      <c r="Q20" s="48">
        <v>0</v>
      </c>
      <c r="R20" s="50">
        <v>0</v>
      </c>
      <c r="S20" s="48">
        <f t="shared" si="12"/>
        <v>0</v>
      </c>
      <c r="T20" s="48">
        <f t="shared" si="13"/>
        <v>0</v>
      </c>
      <c r="U20" s="48">
        <f t="shared" si="32"/>
        <v>0</v>
      </c>
      <c r="V20" s="48">
        <v>0</v>
      </c>
      <c r="W20" s="48">
        <f t="shared" si="33"/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f t="shared" si="35"/>
        <v>38240</v>
      </c>
      <c r="AF20" s="48">
        <f t="shared" si="36"/>
        <v>225</v>
      </c>
      <c r="AG20" s="48">
        <f t="shared" si="37"/>
        <v>0</v>
      </c>
      <c r="AH20" s="49">
        <f t="shared" si="41"/>
        <v>-100</v>
      </c>
      <c r="AI20" s="48">
        <f t="shared" si="38"/>
        <v>0</v>
      </c>
      <c r="AJ20" s="49">
        <f t="shared" si="42"/>
        <v>-100</v>
      </c>
      <c r="AK20" s="48">
        <v>38240</v>
      </c>
      <c r="AL20" s="48">
        <v>225</v>
      </c>
      <c r="AM20" s="48">
        <v>0</v>
      </c>
      <c r="AN20" s="49">
        <f t="shared" si="16"/>
        <v>-100</v>
      </c>
      <c r="AO20" s="48">
        <v>0</v>
      </c>
      <c r="AP20" s="49">
        <f t="shared" si="17"/>
        <v>-100</v>
      </c>
      <c r="AQ20" s="48">
        <f t="shared" si="18"/>
        <v>0</v>
      </c>
      <c r="AR20" s="48">
        <f t="shared" si="19"/>
        <v>0</v>
      </c>
      <c r="AS20" s="48">
        <f t="shared" si="20"/>
        <v>0</v>
      </c>
      <c r="AT20" s="50">
        <v>0</v>
      </c>
      <c r="AU20" s="48">
        <f t="shared" si="22"/>
        <v>0</v>
      </c>
      <c r="AV20" s="50">
        <v>0</v>
      </c>
      <c r="AW20" s="48">
        <v>38240</v>
      </c>
      <c r="AX20" s="48">
        <v>225</v>
      </c>
      <c r="AY20" s="48">
        <v>0</v>
      </c>
      <c r="AZ20" s="49">
        <f t="shared" si="8"/>
        <v>-100</v>
      </c>
      <c r="BA20" s="48">
        <v>0</v>
      </c>
      <c r="BB20" s="49">
        <f t="shared" si="11"/>
        <v>-100</v>
      </c>
      <c r="BC20" s="48">
        <f t="shared" si="24"/>
        <v>0</v>
      </c>
      <c r="BD20" s="48">
        <f t="shared" si="25"/>
        <v>0</v>
      </c>
      <c r="BE20" s="48">
        <f t="shared" si="26"/>
        <v>0</v>
      </c>
      <c r="BF20" s="51">
        <v>0</v>
      </c>
      <c r="BG20" s="48">
        <f t="shared" si="28"/>
        <v>0</v>
      </c>
      <c r="BH20" s="51">
        <v>0</v>
      </c>
      <c r="BI20" s="48">
        <v>38240</v>
      </c>
      <c r="BJ20" s="48">
        <v>225</v>
      </c>
      <c r="BK20" s="48">
        <v>0</v>
      </c>
      <c r="BL20" s="49">
        <f t="shared" si="9"/>
        <v>-100</v>
      </c>
      <c r="BM20" s="48">
        <v>0</v>
      </c>
      <c r="BN20" s="49">
        <f t="shared" si="44"/>
        <v>-100</v>
      </c>
    </row>
    <row r="21" spans="1:66" s="39" customFormat="1" ht="16.5" customHeight="1">
      <c r="A21" s="25"/>
      <c r="B21" s="41" t="s">
        <v>133</v>
      </c>
      <c r="C21" s="48">
        <v>0</v>
      </c>
      <c r="D21" s="48">
        <v>0</v>
      </c>
      <c r="E21" s="48">
        <v>0</v>
      </c>
      <c r="F21" s="48">
        <v>0</v>
      </c>
      <c r="G21" s="48">
        <v>49060</v>
      </c>
      <c r="H21" s="48">
        <v>286</v>
      </c>
      <c r="I21" s="48">
        <v>105840</v>
      </c>
      <c r="J21" s="48">
        <v>560</v>
      </c>
      <c r="K21" s="48">
        <v>37820</v>
      </c>
      <c r="L21" s="48">
        <v>185</v>
      </c>
      <c r="M21" s="48">
        <v>0</v>
      </c>
      <c r="N21" s="48">
        <v>0</v>
      </c>
      <c r="O21" s="48">
        <v>0</v>
      </c>
      <c r="P21" s="50">
        <v>0</v>
      </c>
      <c r="Q21" s="48">
        <v>0</v>
      </c>
      <c r="R21" s="50">
        <v>0</v>
      </c>
      <c r="S21" s="48">
        <f t="shared" si="12"/>
        <v>0</v>
      </c>
      <c r="T21" s="48">
        <f t="shared" si="13"/>
        <v>0</v>
      </c>
      <c r="U21" s="48">
        <f t="shared" si="32"/>
        <v>0</v>
      </c>
      <c r="V21" s="48">
        <v>0</v>
      </c>
      <c r="W21" s="48">
        <f t="shared" si="33"/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f t="shared" si="35"/>
        <v>18870</v>
      </c>
      <c r="AF21" s="48">
        <f t="shared" si="36"/>
        <v>99</v>
      </c>
      <c r="AG21" s="48">
        <f t="shared" si="37"/>
        <v>0</v>
      </c>
      <c r="AH21" s="49">
        <f t="shared" si="41"/>
        <v>-100</v>
      </c>
      <c r="AI21" s="48">
        <f t="shared" si="38"/>
        <v>0</v>
      </c>
      <c r="AJ21" s="49">
        <f t="shared" si="42"/>
        <v>-100</v>
      </c>
      <c r="AK21" s="48">
        <v>18870</v>
      </c>
      <c r="AL21" s="48">
        <v>99</v>
      </c>
      <c r="AM21" s="48">
        <v>0</v>
      </c>
      <c r="AN21" s="49">
        <f t="shared" si="16"/>
        <v>-100</v>
      </c>
      <c r="AO21" s="48">
        <v>0</v>
      </c>
      <c r="AP21" s="49">
        <f t="shared" si="17"/>
        <v>-100</v>
      </c>
      <c r="AQ21" s="48">
        <f t="shared" si="18"/>
        <v>0</v>
      </c>
      <c r="AR21" s="48">
        <f t="shared" si="19"/>
        <v>0</v>
      </c>
      <c r="AS21" s="48">
        <f t="shared" si="20"/>
        <v>0</v>
      </c>
      <c r="AT21" s="50">
        <v>0</v>
      </c>
      <c r="AU21" s="48">
        <f t="shared" si="22"/>
        <v>0</v>
      </c>
      <c r="AV21" s="50">
        <v>0</v>
      </c>
      <c r="AW21" s="48">
        <v>18870</v>
      </c>
      <c r="AX21" s="48">
        <v>99</v>
      </c>
      <c r="AY21" s="48">
        <v>0</v>
      </c>
      <c r="AZ21" s="49">
        <f t="shared" si="8"/>
        <v>-100</v>
      </c>
      <c r="BA21" s="48">
        <v>0</v>
      </c>
      <c r="BB21" s="49">
        <f t="shared" si="11"/>
        <v>-100</v>
      </c>
      <c r="BC21" s="48">
        <f t="shared" si="24"/>
        <v>0</v>
      </c>
      <c r="BD21" s="48">
        <f t="shared" si="25"/>
        <v>0</v>
      </c>
      <c r="BE21" s="48">
        <f t="shared" si="26"/>
        <v>0</v>
      </c>
      <c r="BF21" s="51">
        <v>0</v>
      </c>
      <c r="BG21" s="48">
        <f t="shared" si="28"/>
        <v>0</v>
      </c>
      <c r="BH21" s="51">
        <v>0</v>
      </c>
      <c r="BI21" s="48">
        <v>18870</v>
      </c>
      <c r="BJ21" s="48">
        <v>99</v>
      </c>
      <c r="BK21" s="48">
        <v>0</v>
      </c>
      <c r="BL21" s="49">
        <f t="shared" si="9"/>
        <v>-100</v>
      </c>
      <c r="BM21" s="48">
        <v>0</v>
      </c>
      <c r="BN21" s="49">
        <f t="shared" si="44"/>
        <v>-100</v>
      </c>
    </row>
    <row r="22" spans="1:66" s="39" customFormat="1" ht="16.5" customHeight="1">
      <c r="A22" s="25"/>
      <c r="B22" s="41" t="s">
        <v>40</v>
      </c>
      <c r="C22" s="48">
        <v>51030</v>
      </c>
      <c r="D22" s="48">
        <v>232</v>
      </c>
      <c r="E22" s="48">
        <v>0</v>
      </c>
      <c r="F22" s="48">
        <v>0</v>
      </c>
      <c r="G22" s="48">
        <v>29340</v>
      </c>
      <c r="H22" s="48">
        <v>178</v>
      </c>
      <c r="I22" s="48">
        <v>16750</v>
      </c>
      <c r="J22" s="48">
        <v>92</v>
      </c>
      <c r="K22" s="48">
        <v>22158</v>
      </c>
      <c r="L22" s="48">
        <v>101</v>
      </c>
      <c r="M22" s="48">
        <v>0</v>
      </c>
      <c r="N22" s="48">
        <v>0</v>
      </c>
      <c r="O22" s="48">
        <v>0</v>
      </c>
      <c r="P22" s="50">
        <v>0</v>
      </c>
      <c r="Q22" s="48">
        <v>0</v>
      </c>
      <c r="R22" s="50">
        <v>0</v>
      </c>
      <c r="S22" s="48">
        <f t="shared" si="12"/>
        <v>0</v>
      </c>
      <c r="T22" s="48">
        <f t="shared" si="13"/>
        <v>0</v>
      </c>
      <c r="U22" s="48">
        <f t="shared" si="32"/>
        <v>0</v>
      </c>
      <c r="V22" s="48">
        <v>0</v>
      </c>
      <c r="W22" s="48">
        <f t="shared" si="33"/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f t="shared" si="35"/>
        <v>0</v>
      </c>
      <c r="AF22" s="48">
        <f t="shared" si="36"/>
        <v>0</v>
      </c>
      <c r="AG22" s="48">
        <f t="shared" si="37"/>
        <v>0</v>
      </c>
      <c r="AH22" s="50">
        <v>0</v>
      </c>
      <c r="AI22" s="48">
        <f t="shared" si="38"/>
        <v>0</v>
      </c>
      <c r="AJ22" s="50">
        <v>0</v>
      </c>
      <c r="AK22" s="48">
        <v>0</v>
      </c>
      <c r="AL22" s="48">
        <v>0</v>
      </c>
      <c r="AM22" s="48">
        <v>0</v>
      </c>
      <c r="AN22" s="50">
        <v>0</v>
      </c>
      <c r="AO22" s="48">
        <v>0</v>
      </c>
      <c r="AP22" s="50">
        <v>0</v>
      </c>
      <c r="AQ22" s="48">
        <f t="shared" si="18"/>
        <v>22158</v>
      </c>
      <c r="AR22" s="48">
        <f t="shared" si="19"/>
        <v>101</v>
      </c>
      <c r="AS22" s="48">
        <f t="shared" si="20"/>
        <v>0</v>
      </c>
      <c r="AT22" s="49">
        <f t="shared" si="21"/>
        <v>-100</v>
      </c>
      <c r="AU22" s="48">
        <f t="shared" si="22"/>
        <v>0</v>
      </c>
      <c r="AV22" s="49">
        <f t="shared" si="23"/>
        <v>-100</v>
      </c>
      <c r="AW22" s="48">
        <v>22158</v>
      </c>
      <c r="AX22" s="48">
        <v>101</v>
      </c>
      <c r="AY22" s="48">
        <v>0</v>
      </c>
      <c r="AZ22" s="49">
        <f t="shared" si="8"/>
        <v>-100</v>
      </c>
      <c r="BA22" s="48">
        <v>0</v>
      </c>
      <c r="BB22" s="49">
        <f t="shared" si="11"/>
        <v>-100</v>
      </c>
      <c r="BC22" s="48">
        <f t="shared" si="24"/>
        <v>0</v>
      </c>
      <c r="BD22" s="48">
        <f t="shared" si="25"/>
        <v>0</v>
      </c>
      <c r="BE22" s="48">
        <f t="shared" si="26"/>
        <v>0</v>
      </c>
      <c r="BF22" s="51">
        <v>0</v>
      </c>
      <c r="BG22" s="48">
        <f t="shared" si="28"/>
        <v>0</v>
      </c>
      <c r="BH22" s="51">
        <v>0</v>
      </c>
      <c r="BI22" s="48">
        <v>22158</v>
      </c>
      <c r="BJ22" s="48">
        <v>101</v>
      </c>
      <c r="BK22" s="48">
        <v>0</v>
      </c>
      <c r="BL22" s="49">
        <f t="shared" si="9"/>
        <v>-100</v>
      </c>
      <c r="BM22" s="48">
        <v>0</v>
      </c>
      <c r="BN22" s="49">
        <f t="shared" si="44"/>
        <v>-100</v>
      </c>
    </row>
    <row r="23" spans="1:66" s="39" customFormat="1" ht="16.5" customHeight="1">
      <c r="A23" s="25"/>
      <c r="B23" s="41" t="s">
        <v>41</v>
      </c>
      <c r="C23" s="48">
        <v>13226</v>
      </c>
      <c r="D23" s="48">
        <v>55</v>
      </c>
      <c r="E23" s="48">
        <v>3230</v>
      </c>
      <c r="F23" s="48">
        <v>161</v>
      </c>
      <c r="G23" s="48">
        <v>1453</v>
      </c>
      <c r="H23" s="48">
        <v>71</v>
      </c>
      <c r="I23" s="48">
        <v>12219</v>
      </c>
      <c r="J23" s="48">
        <v>173</v>
      </c>
      <c r="K23" s="48">
        <v>21458</v>
      </c>
      <c r="L23" s="48">
        <v>176</v>
      </c>
      <c r="M23" s="48">
        <v>0</v>
      </c>
      <c r="N23" s="48">
        <v>0</v>
      </c>
      <c r="O23" s="48">
        <v>0</v>
      </c>
      <c r="P23" s="50">
        <v>0</v>
      </c>
      <c r="Q23" s="48">
        <v>0</v>
      </c>
      <c r="R23" s="50">
        <v>0</v>
      </c>
      <c r="S23" s="48">
        <f t="shared" si="12"/>
        <v>0</v>
      </c>
      <c r="T23" s="48">
        <f t="shared" si="13"/>
        <v>0</v>
      </c>
      <c r="U23" s="48">
        <f t="shared" ref="U23:U29" si="45">AA23-O23</f>
        <v>0</v>
      </c>
      <c r="V23" s="48">
        <v>0</v>
      </c>
      <c r="W23" s="48">
        <f t="shared" ref="W23:W29" si="46">AC23-Q23</f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f t="shared" si="35"/>
        <v>1200</v>
      </c>
      <c r="AF23" s="48">
        <f t="shared" si="36"/>
        <v>60</v>
      </c>
      <c r="AG23" s="48">
        <f t="shared" si="37"/>
        <v>0</v>
      </c>
      <c r="AH23" s="49">
        <f t="shared" si="41"/>
        <v>-100</v>
      </c>
      <c r="AI23" s="48">
        <f t="shared" si="38"/>
        <v>0</v>
      </c>
      <c r="AJ23" s="49">
        <f t="shared" si="42"/>
        <v>-100</v>
      </c>
      <c r="AK23" s="48">
        <v>1200</v>
      </c>
      <c r="AL23" s="48">
        <v>60</v>
      </c>
      <c r="AM23" s="48">
        <v>0</v>
      </c>
      <c r="AN23" s="49">
        <f t="shared" si="16"/>
        <v>-100</v>
      </c>
      <c r="AO23" s="48">
        <v>0</v>
      </c>
      <c r="AP23" s="49">
        <f t="shared" si="17"/>
        <v>-100</v>
      </c>
      <c r="AQ23" s="48">
        <f t="shared" si="18"/>
        <v>0</v>
      </c>
      <c r="AR23" s="48">
        <f t="shared" si="19"/>
        <v>0</v>
      </c>
      <c r="AS23" s="48">
        <f t="shared" si="20"/>
        <v>0</v>
      </c>
      <c r="AT23" s="50">
        <v>0</v>
      </c>
      <c r="AU23" s="48">
        <f t="shared" si="22"/>
        <v>0</v>
      </c>
      <c r="AV23" s="50">
        <v>0</v>
      </c>
      <c r="AW23" s="48">
        <v>1200</v>
      </c>
      <c r="AX23" s="48">
        <v>60</v>
      </c>
      <c r="AY23" s="48">
        <v>0</v>
      </c>
      <c r="AZ23" s="49">
        <f t="shared" si="8"/>
        <v>-100</v>
      </c>
      <c r="BA23" s="48">
        <v>0</v>
      </c>
      <c r="BB23" s="49">
        <f t="shared" si="11"/>
        <v>-100</v>
      </c>
      <c r="BC23" s="48">
        <f t="shared" si="24"/>
        <v>0</v>
      </c>
      <c r="BD23" s="48">
        <f t="shared" si="25"/>
        <v>0</v>
      </c>
      <c r="BE23" s="48">
        <f t="shared" si="26"/>
        <v>15649</v>
      </c>
      <c r="BF23" s="51">
        <v>0</v>
      </c>
      <c r="BG23" s="48">
        <f t="shared" si="28"/>
        <v>100</v>
      </c>
      <c r="BH23" s="51">
        <v>0</v>
      </c>
      <c r="BI23" s="48">
        <v>1200</v>
      </c>
      <c r="BJ23" s="48">
        <v>60</v>
      </c>
      <c r="BK23" s="48">
        <v>15649</v>
      </c>
      <c r="BL23" s="49">
        <f t="shared" si="9"/>
        <v>1204.0999999999999</v>
      </c>
      <c r="BM23" s="48">
        <v>100</v>
      </c>
      <c r="BN23" s="49">
        <f t="shared" si="44"/>
        <v>66.7</v>
      </c>
    </row>
    <row r="24" spans="1:66" s="8" customFormat="1" ht="16.5" customHeight="1">
      <c r="A24" s="25"/>
      <c r="B24" s="26" t="s">
        <v>179</v>
      </c>
      <c r="C24" s="13">
        <v>54290</v>
      </c>
      <c r="D24" s="13">
        <v>209</v>
      </c>
      <c r="E24" s="48">
        <v>94530</v>
      </c>
      <c r="F24" s="48">
        <v>477</v>
      </c>
      <c r="G24" s="48">
        <v>383520</v>
      </c>
      <c r="H24" s="48">
        <v>2199</v>
      </c>
      <c r="I24" s="48">
        <v>276000</v>
      </c>
      <c r="J24" s="48">
        <v>1512</v>
      </c>
      <c r="K24" s="48">
        <v>20840</v>
      </c>
      <c r="L24" s="48">
        <v>91</v>
      </c>
      <c r="M24" s="48">
        <v>0</v>
      </c>
      <c r="N24" s="48">
        <v>0</v>
      </c>
      <c r="O24" s="48">
        <v>0</v>
      </c>
      <c r="P24" s="50">
        <v>0</v>
      </c>
      <c r="Q24" s="48">
        <v>0</v>
      </c>
      <c r="R24" s="50">
        <v>0</v>
      </c>
      <c r="S24" s="48">
        <f t="shared" si="12"/>
        <v>0</v>
      </c>
      <c r="T24" s="48">
        <f t="shared" si="13"/>
        <v>0</v>
      </c>
      <c r="U24" s="48">
        <f t="shared" si="45"/>
        <v>0</v>
      </c>
      <c r="V24" s="48">
        <v>0</v>
      </c>
      <c r="W24" s="48">
        <f t="shared" si="46"/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f t="shared" si="35"/>
        <v>0</v>
      </c>
      <c r="AF24" s="48">
        <f t="shared" si="36"/>
        <v>0</v>
      </c>
      <c r="AG24" s="48">
        <f t="shared" si="37"/>
        <v>0</v>
      </c>
      <c r="AH24" s="50">
        <v>0</v>
      </c>
      <c r="AI24" s="48">
        <f t="shared" si="38"/>
        <v>0</v>
      </c>
      <c r="AJ24" s="50">
        <v>0</v>
      </c>
      <c r="AK24" s="48">
        <v>0</v>
      </c>
      <c r="AL24" s="48">
        <v>0</v>
      </c>
      <c r="AM24" s="48">
        <v>0</v>
      </c>
      <c r="AN24" s="50">
        <v>0</v>
      </c>
      <c r="AO24" s="48">
        <v>0</v>
      </c>
      <c r="AP24" s="50">
        <v>0</v>
      </c>
      <c r="AQ24" s="48">
        <f t="shared" si="18"/>
        <v>0</v>
      </c>
      <c r="AR24" s="48">
        <f t="shared" si="19"/>
        <v>0</v>
      </c>
      <c r="AS24" s="48">
        <f t="shared" si="20"/>
        <v>0</v>
      </c>
      <c r="AT24" s="50">
        <v>0</v>
      </c>
      <c r="AU24" s="48">
        <f t="shared" si="22"/>
        <v>0</v>
      </c>
      <c r="AV24" s="50">
        <v>0</v>
      </c>
      <c r="AW24" s="48">
        <v>0</v>
      </c>
      <c r="AX24" s="48">
        <v>0</v>
      </c>
      <c r="AY24" s="48">
        <v>0</v>
      </c>
      <c r="AZ24" s="50">
        <v>0</v>
      </c>
      <c r="BA24" s="48">
        <v>0</v>
      </c>
      <c r="BB24" s="50">
        <v>0</v>
      </c>
      <c r="BC24" s="48">
        <f t="shared" si="24"/>
        <v>0</v>
      </c>
      <c r="BD24" s="48">
        <f t="shared" si="25"/>
        <v>0</v>
      </c>
      <c r="BE24" s="48">
        <f t="shared" si="26"/>
        <v>0</v>
      </c>
      <c r="BF24" s="51">
        <v>0</v>
      </c>
      <c r="BG24" s="48">
        <f t="shared" si="28"/>
        <v>0</v>
      </c>
      <c r="BH24" s="51">
        <v>0</v>
      </c>
      <c r="BI24" s="48">
        <v>0</v>
      </c>
      <c r="BJ24" s="48">
        <v>0</v>
      </c>
      <c r="BK24" s="48">
        <v>0</v>
      </c>
      <c r="BL24" s="51">
        <v>0</v>
      </c>
      <c r="BM24" s="48">
        <v>0</v>
      </c>
      <c r="BN24" s="51">
        <v>0</v>
      </c>
    </row>
    <row r="25" spans="1:66" s="8" customFormat="1" ht="16.5" customHeight="1">
      <c r="A25" s="25"/>
      <c r="B25" s="26" t="s">
        <v>38</v>
      </c>
      <c r="C25" s="13">
        <v>15413</v>
      </c>
      <c r="D25" s="13">
        <v>64</v>
      </c>
      <c r="E25" s="48">
        <v>0</v>
      </c>
      <c r="F25" s="48">
        <v>0</v>
      </c>
      <c r="G25" s="48">
        <v>4000</v>
      </c>
      <c r="H25" s="48">
        <v>11</v>
      </c>
      <c r="I25" s="48">
        <v>0</v>
      </c>
      <c r="J25" s="48">
        <v>0</v>
      </c>
      <c r="K25" s="48">
        <v>10160</v>
      </c>
      <c r="L25" s="48">
        <v>18</v>
      </c>
      <c r="M25" s="48">
        <v>0</v>
      </c>
      <c r="N25" s="48">
        <v>0</v>
      </c>
      <c r="O25" s="48">
        <v>0</v>
      </c>
      <c r="P25" s="50">
        <v>0</v>
      </c>
      <c r="Q25" s="48">
        <v>0</v>
      </c>
      <c r="R25" s="50">
        <v>0</v>
      </c>
      <c r="S25" s="48">
        <f t="shared" si="12"/>
        <v>0</v>
      </c>
      <c r="T25" s="48">
        <f t="shared" si="13"/>
        <v>0</v>
      </c>
      <c r="U25" s="48">
        <f t="shared" si="45"/>
        <v>2000</v>
      </c>
      <c r="V25" s="48">
        <v>0</v>
      </c>
      <c r="W25" s="48">
        <f t="shared" si="46"/>
        <v>2</v>
      </c>
      <c r="X25" s="48">
        <v>0</v>
      </c>
      <c r="Y25" s="48">
        <v>0</v>
      </c>
      <c r="Z25" s="48">
        <v>0</v>
      </c>
      <c r="AA25" s="48">
        <v>2000</v>
      </c>
      <c r="AB25" s="48">
        <v>0</v>
      </c>
      <c r="AC25" s="48">
        <v>2</v>
      </c>
      <c r="AD25" s="48">
        <v>0</v>
      </c>
      <c r="AE25" s="48">
        <f t="shared" si="35"/>
        <v>0</v>
      </c>
      <c r="AF25" s="48">
        <f t="shared" si="36"/>
        <v>0</v>
      </c>
      <c r="AG25" s="48">
        <f t="shared" si="37"/>
        <v>0</v>
      </c>
      <c r="AH25" s="50">
        <v>0</v>
      </c>
      <c r="AI25" s="48">
        <f t="shared" si="38"/>
        <v>0</v>
      </c>
      <c r="AJ25" s="50">
        <v>0</v>
      </c>
      <c r="AK25" s="48">
        <v>0</v>
      </c>
      <c r="AL25" s="48">
        <v>0</v>
      </c>
      <c r="AM25" s="48">
        <v>2000</v>
      </c>
      <c r="AN25" s="50">
        <v>0</v>
      </c>
      <c r="AO25" s="48">
        <v>2</v>
      </c>
      <c r="AP25" s="50">
        <v>0</v>
      </c>
      <c r="AQ25" s="48">
        <f t="shared" si="18"/>
        <v>0</v>
      </c>
      <c r="AR25" s="48">
        <f t="shared" si="19"/>
        <v>0</v>
      </c>
      <c r="AS25" s="48">
        <f t="shared" si="20"/>
        <v>0</v>
      </c>
      <c r="AT25" s="50">
        <v>0</v>
      </c>
      <c r="AU25" s="48">
        <f t="shared" si="22"/>
        <v>0</v>
      </c>
      <c r="AV25" s="50">
        <v>0</v>
      </c>
      <c r="AW25" s="48">
        <v>0</v>
      </c>
      <c r="AX25" s="48">
        <v>0</v>
      </c>
      <c r="AY25" s="48">
        <v>2000</v>
      </c>
      <c r="AZ25" s="50">
        <v>0</v>
      </c>
      <c r="BA25" s="48">
        <v>2</v>
      </c>
      <c r="BB25" s="50">
        <v>0</v>
      </c>
      <c r="BC25" s="48">
        <f t="shared" si="24"/>
        <v>0</v>
      </c>
      <c r="BD25" s="48">
        <f t="shared" si="25"/>
        <v>0</v>
      </c>
      <c r="BE25" s="48">
        <f t="shared" si="26"/>
        <v>0</v>
      </c>
      <c r="BF25" s="51">
        <v>0</v>
      </c>
      <c r="BG25" s="48">
        <f t="shared" si="28"/>
        <v>0</v>
      </c>
      <c r="BH25" s="51">
        <v>0</v>
      </c>
      <c r="BI25" s="48">
        <v>0</v>
      </c>
      <c r="BJ25" s="48">
        <v>0</v>
      </c>
      <c r="BK25" s="48">
        <v>2000</v>
      </c>
      <c r="BL25" s="51">
        <v>0</v>
      </c>
      <c r="BM25" s="48">
        <v>2</v>
      </c>
      <c r="BN25" s="51">
        <v>0</v>
      </c>
    </row>
    <row r="26" spans="1:66" s="8" customFormat="1" ht="16.5" customHeight="1">
      <c r="A26" s="25"/>
      <c r="B26" s="26" t="s">
        <v>42</v>
      </c>
      <c r="C26" s="13">
        <v>86080</v>
      </c>
      <c r="D26" s="13">
        <v>392</v>
      </c>
      <c r="E26" s="48">
        <v>18550</v>
      </c>
      <c r="F26" s="48">
        <v>105</v>
      </c>
      <c r="G26" s="48">
        <v>548326</v>
      </c>
      <c r="H26" s="48">
        <v>835</v>
      </c>
      <c r="I26" s="48">
        <v>236730</v>
      </c>
      <c r="J26" s="48">
        <v>1053</v>
      </c>
      <c r="K26" s="48">
        <v>9298</v>
      </c>
      <c r="L26" s="48">
        <v>50</v>
      </c>
      <c r="M26" s="48">
        <v>0</v>
      </c>
      <c r="N26" s="48">
        <v>0</v>
      </c>
      <c r="O26" s="48">
        <v>0</v>
      </c>
      <c r="P26" s="50">
        <v>0</v>
      </c>
      <c r="Q26" s="48">
        <v>0</v>
      </c>
      <c r="R26" s="50">
        <v>0</v>
      </c>
      <c r="S26" s="48">
        <f t="shared" ref="S26:S29" si="47">Y26-M26</f>
        <v>0</v>
      </c>
      <c r="T26" s="48">
        <f t="shared" ref="T26:T29" si="48">Z26-N26</f>
        <v>0</v>
      </c>
      <c r="U26" s="48">
        <f t="shared" si="45"/>
        <v>0</v>
      </c>
      <c r="V26" s="48">
        <v>0</v>
      </c>
      <c r="W26" s="48">
        <f t="shared" si="46"/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f t="shared" si="35"/>
        <v>0</v>
      </c>
      <c r="AF26" s="48">
        <f t="shared" si="36"/>
        <v>0</v>
      </c>
      <c r="AG26" s="48">
        <f t="shared" si="37"/>
        <v>0</v>
      </c>
      <c r="AH26" s="50">
        <v>0</v>
      </c>
      <c r="AI26" s="48">
        <f t="shared" si="38"/>
        <v>0</v>
      </c>
      <c r="AJ26" s="50">
        <v>0</v>
      </c>
      <c r="AK26" s="48">
        <v>0</v>
      </c>
      <c r="AL26" s="48">
        <v>0</v>
      </c>
      <c r="AM26" s="48">
        <v>0</v>
      </c>
      <c r="AN26" s="50">
        <v>0</v>
      </c>
      <c r="AO26" s="48">
        <v>0</v>
      </c>
      <c r="AP26" s="50">
        <v>0</v>
      </c>
      <c r="AQ26" s="48">
        <f t="shared" si="18"/>
        <v>0</v>
      </c>
      <c r="AR26" s="48">
        <f t="shared" si="19"/>
        <v>0</v>
      </c>
      <c r="AS26" s="48">
        <f t="shared" si="20"/>
        <v>10040</v>
      </c>
      <c r="AT26" s="50">
        <v>0</v>
      </c>
      <c r="AU26" s="48">
        <f t="shared" si="22"/>
        <v>75</v>
      </c>
      <c r="AV26" s="50">
        <v>0</v>
      </c>
      <c r="AW26" s="48">
        <v>0</v>
      </c>
      <c r="AX26" s="48">
        <v>0</v>
      </c>
      <c r="AY26" s="48">
        <v>10040</v>
      </c>
      <c r="AZ26" s="50">
        <v>0</v>
      </c>
      <c r="BA26" s="48">
        <v>75</v>
      </c>
      <c r="BB26" s="50">
        <v>0</v>
      </c>
      <c r="BC26" s="48">
        <f t="shared" si="24"/>
        <v>0</v>
      </c>
      <c r="BD26" s="48">
        <f t="shared" si="25"/>
        <v>0</v>
      </c>
      <c r="BE26" s="48">
        <f t="shared" si="26"/>
        <v>0</v>
      </c>
      <c r="BF26" s="51">
        <v>0</v>
      </c>
      <c r="BG26" s="48">
        <f t="shared" si="28"/>
        <v>0</v>
      </c>
      <c r="BH26" s="51">
        <v>0</v>
      </c>
      <c r="BI26" s="48">
        <v>0</v>
      </c>
      <c r="BJ26" s="48">
        <v>0</v>
      </c>
      <c r="BK26" s="48">
        <v>10040</v>
      </c>
      <c r="BL26" s="51">
        <v>0</v>
      </c>
      <c r="BM26" s="48">
        <v>75</v>
      </c>
      <c r="BN26" s="51">
        <v>0</v>
      </c>
    </row>
    <row r="27" spans="1:66" s="8" customFormat="1" ht="16.5" customHeight="1">
      <c r="A27" s="25"/>
      <c r="B27" s="26" t="s">
        <v>39</v>
      </c>
      <c r="C27" s="13">
        <v>0</v>
      </c>
      <c r="D27" s="13">
        <v>0</v>
      </c>
      <c r="E27" s="48">
        <v>2038</v>
      </c>
      <c r="F27" s="48">
        <v>11</v>
      </c>
      <c r="G27" s="48">
        <v>167643</v>
      </c>
      <c r="H27" s="48">
        <v>59</v>
      </c>
      <c r="I27" s="48">
        <v>442280</v>
      </c>
      <c r="J27" s="48">
        <v>131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50">
        <v>0</v>
      </c>
      <c r="Q27" s="48">
        <v>0</v>
      </c>
      <c r="R27" s="50">
        <v>0</v>
      </c>
      <c r="S27" s="48">
        <f t="shared" si="47"/>
        <v>0</v>
      </c>
      <c r="T27" s="48">
        <f t="shared" si="48"/>
        <v>0</v>
      </c>
      <c r="U27" s="48">
        <f t="shared" si="45"/>
        <v>0</v>
      </c>
      <c r="V27" s="48">
        <v>0</v>
      </c>
      <c r="W27" s="48">
        <f t="shared" si="46"/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f t="shared" si="14"/>
        <v>0</v>
      </c>
      <c r="AF27" s="48">
        <f t="shared" si="15"/>
        <v>0</v>
      </c>
      <c r="AG27" s="48">
        <f t="shared" ref="AG27:AG29" si="49">AM27-AA27</f>
        <v>0</v>
      </c>
      <c r="AH27" s="51">
        <v>0</v>
      </c>
      <c r="AI27" s="48">
        <f t="shared" ref="AI27:AI29" si="50">AO27-AC27</f>
        <v>0</v>
      </c>
      <c r="AJ27" s="50">
        <v>0</v>
      </c>
      <c r="AK27" s="48">
        <v>0</v>
      </c>
      <c r="AL27" s="48">
        <v>0</v>
      </c>
      <c r="AM27" s="48">
        <v>0</v>
      </c>
      <c r="AN27" s="50">
        <v>0</v>
      </c>
      <c r="AO27" s="48">
        <v>0</v>
      </c>
      <c r="AP27" s="50">
        <v>0</v>
      </c>
      <c r="AQ27" s="48">
        <f t="shared" si="18"/>
        <v>0</v>
      </c>
      <c r="AR27" s="48">
        <f t="shared" si="19"/>
        <v>0</v>
      </c>
      <c r="AS27" s="48">
        <f t="shared" si="20"/>
        <v>0</v>
      </c>
      <c r="AT27" s="50">
        <v>0</v>
      </c>
      <c r="AU27" s="48">
        <f t="shared" si="22"/>
        <v>0</v>
      </c>
      <c r="AV27" s="50">
        <v>0</v>
      </c>
      <c r="AW27" s="48">
        <v>0</v>
      </c>
      <c r="AX27" s="48">
        <v>0</v>
      </c>
      <c r="AY27" s="48">
        <v>0</v>
      </c>
      <c r="AZ27" s="50">
        <v>0</v>
      </c>
      <c r="BA27" s="48">
        <v>0</v>
      </c>
      <c r="BB27" s="50">
        <v>0</v>
      </c>
      <c r="BC27" s="48">
        <f t="shared" si="24"/>
        <v>0</v>
      </c>
      <c r="BD27" s="48">
        <f t="shared" si="25"/>
        <v>0</v>
      </c>
      <c r="BE27" s="48">
        <f t="shared" si="26"/>
        <v>0</v>
      </c>
      <c r="BF27" s="51">
        <v>0</v>
      </c>
      <c r="BG27" s="48">
        <f t="shared" si="28"/>
        <v>0</v>
      </c>
      <c r="BH27" s="51">
        <v>0</v>
      </c>
      <c r="BI27" s="48">
        <v>0</v>
      </c>
      <c r="BJ27" s="48">
        <v>0</v>
      </c>
      <c r="BK27" s="48">
        <v>0</v>
      </c>
      <c r="BL27" s="51">
        <v>0</v>
      </c>
      <c r="BM27" s="48">
        <v>0</v>
      </c>
      <c r="BN27" s="51">
        <v>0</v>
      </c>
    </row>
    <row r="28" spans="1:66" s="8" customFormat="1" ht="16.5" customHeight="1">
      <c r="A28" s="25"/>
      <c r="B28" s="26" t="s">
        <v>234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48">
        <v>250590</v>
      </c>
      <c r="J28" s="48">
        <v>102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50">
        <v>0</v>
      </c>
      <c r="Q28" s="48">
        <v>0</v>
      </c>
      <c r="R28" s="50">
        <v>0</v>
      </c>
      <c r="S28" s="48">
        <f t="shared" si="47"/>
        <v>0</v>
      </c>
      <c r="T28" s="48">
        <f t="shared" si="48"/>
        <v>0</v>
      </c>
      <c r="U28" s="48">
        <f t="shared" si="45"/>
        <v>0</v>
      </c>
      <c r="V28" s="48">
        <v>0</v>
      </c>
      <c r="W28" s="13">
        <f t="shared" si="46"/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f t="shared" si="14"/>
        <v>0</v>
      </c>
      <c r="AF28" s="48">
        <f t="shared" si="15"/>
        <v>0</v>
      </c>
      <c r="AG28" s="48">
        <f t="shared" si="49"/>
        <v>0</v>
      </c>
      <c r="AH28" s="50">
        <v>0</v>
      </c>
      <c r="AI28" s="48">
        <f t="shared" si="50"/>
        <v>0</v>
      </c>
      <c r="AJ28" s="50">
        <v>0</v>
      </c>
      <c r="AK28" s="48">
        <v>0</v>
      </c>
      <c r="AL28" s="48">
        <v>0</v>
      </c>
      <c r="AM28" s="48">
        <v>0</v>
      </c>
      <c r="AN28" s="50">
        <v>0</v>
      </c>
      <c r="AO28" s="48">
        <v>0</v>
      </c>
      <c r="AP28" s="50">
        <v>0</v>
      </c>
      <c r="AQ28" s="48">
        <f t="shared" si="18"/>
        <v>0</v>
      </c>
      <c r="AR28" s="48">
        <f t="shared" si="19"/>
        <v>0</v>
      </c>
      <c r="AS28" s="48">
        <f t="shared" si="20"/>
        <v>0</v>
      </c>
      <c r="AT28" s="50">
        <v>0</v>
      </c>
      <c r="AU28" s="48">
        <f t="shared" si="22"/>
        <v>0</v>
      </c>
      <c r="AV28" s="50">
        <v>0</v>
      </c>
      <c r="AW28" s="48">
        <v>0</v>
      </c>
      <c r="AX28" s="48">
        <v>0</v>
      </c>
      <c r="AY28" s="48">
        <v>0</v>
      </c>
      <c r="AZ28" s="50">
        <v>0</v>
      </c>
      <c r="BA28" s="48">
        <v>0</v>
      </c>
      <c r="BB28" s="50">
        <v>0</v>
      </c>
      <c r="BC28" s="48">
        <f t="shared" si="24"/>
        <v>0</v>
      </c>
      <c r="BD28" s="48">
        <f t="shared" si="25"/>
        <v>0</v>
      </c>
      <c r="BE28" s="48">
        <f t="shared" si="26"/>
        <v>0</v>
      </c>
      <c r="BF28" s="51">
        <v>0</v>
      </c>
      <c r="BG28" s="48">
        <f t="shared" si="28"/>
        <v>0</v>
      </c>
      <c r="BH28" s="51">
        <v>0</v>
      </c>
      <c r="BI28" s="48">
        <v>0</v>
      </c>
      <c r="BJ28" s="48">
        <v>0</v>
      </c>
      <c r="BK28" s="48">
        <v>0</v>
      </c>
      <c r="BL28" s="51">
        <v>0</v>
      </c>
      <c r="BM28" s="48">
        <v>0</v>
      </c>
      <c r="BN28" s="51">
        <v>0</v>
      </c>
    </row>
    <row r="29" spans="1:66" s="8" customFormat="1" ht="16.5" customHeight="1">
      <c r="A29" s="25"/>
      <c r="B29" s="26" t="s">
        <v>47</v>
      </c>
      <c r="C29" s="13">
        <v>0</v>
      </c>
      <c r="D29" s="13">
        <v>0</v>
      </c>
      <c r="E29" s="48">
        <v>0</v>
      </c>
      <c r="F29" s="48">
        <v>0</v>
      </c>
      <c r="G29" s="48">
        <v>43580</v>
      </c>
      <c r="H29" s="48">
        <v>174</v>
      </c>
      <c r="I29" s="48">
        <v>14930</v>
      </c>
      <c r="J29" s="48">
        <v>82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50">
        <v>0</v>
      </c>
      <c r="Q29" s="48">
        <v>0</v>
      </c>
      <c r="R29" s="50">
        <v>0</v>
      </c>
      <c r="S29" s="48">
        <f t="shared" si="47"/>
        <v>0</v>
      </c>
      <c r="T29" s="48">
        <f t="shared" si="48"/>
        <v>0</v>
      </c>
      <c r="U29" s="48">
        <f t="shared" si="45"/>
        <v>0</v>
      </c>
      <c r="V29" s="13">
        <v>0</v>
      </c>
      <c r="W29" s="13">
        <f t="shared" si="46"/>
        <v>0</v>
      </c>
      <c r="X29" s="13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f t="shared" ref="AE29" si="51">AK29-Y29</f>
        <v>0</v>
      </c>
      <c r="AF29" s="48">
        <f t="shared" ref="AF29" si="52">AL29-Z29</f>
        <v>0</v>
      </c>
      <c r="AG29" s="48">
        <f t="shared" si="49"/>
        <v>0</v>
      </c>
      <c r="AH29" s="51">
        <v>0</v>
      </c>
      <c r="AI29" s="48">
        <f t="shared" si="50"/>
        <v>0</v>
      </c>
      <c r="AJ29" s="51">
        <v>0</v>
      </c>
      <c r="AK29" s="48">
        <v>0</v>
      </c>
      <c r="AL29" s="48">
        <v>0</v>
      </c>
      <c r="AM29" s="48">
        <v>0</v>
      </c>
      <c r="AN29" s="50">
        <v>0</v>
      </c>
      <c r="AO29" s="48">
        <v>0</v>
      </c>
      <c r="AP29" s="50">
        <v>0</v>
      </c>
      <c r="AQ29" s="48">
        <f t="shared" si="18"/>
        <v>0</v>
      </c>
      <c r="AR29" s="48">
        <f t="shared" si="19"/>
        <v>0</v>
      </c>
      <c r="AS29" s="48">
        <f t="shared" si="20"/>
        <v>0</v>
      </c>
      <c r="AT29" s="50">
        <v>0</v>
      </c>
      <c r="AU29" s="48">
        <f t="shared" si="22"/>
        <v>0</v>
      </c>
      <c r="AV29" s="50">
        <v>0</v>
      </c>
      <c r="AW29" s="48">
        <v>0</v>
      </c>
      <c r="AX29" s="48">
        <v>0</v>
      </c>
      <c r="AY29" s="48">
        <v>0</v>
      </c>
      <c r="AZ29" s="50">
        <v>0</v>
      </c>
      <c r="BA29" s="48">
        <v>0</v>
      </c>
      <c r="BB29" s="50">
        <v>0</v>
      </c>
      <c r="BC29" s="48">
        <f t="shared" ref="BC29" si="53">BI29-AW29</f>
        <v>0</v>
      </c>
      <c r="BD29" s="48">
        <f t="shared" ref="BD29" si="54">BJ29-AX29</f>
        <v>0</v>
      </c>
      <c r="BE29" s="48">
        <f t="shared" ref="BE29" si="55">BK29-AY29</f>
        <v>0</v>
      </c>
      <c r="BF29" s="51">
        <v>0</v>
      </c>
      <c r="BG29" s="48">
        <f t="shared" ref="BG29" si="56">BM29-BA29</f>
        <v>0</v>
      </c>
      <c r="BH29" s="51">
        <v>0</v>
      </c>
      <c r="BI29" s="48">
        <v>0</v>
      </c>
      <c r="BJ29" s="48">
        <v>0</v>
      </c>
      <c r="BK29" s="48">
        <v>0</v>
      </c>
      <c r="BL29" s="51">
        <v>0</v>
      </c>
      <c r="BM29" s="48">
        <v>0</v>
      </c>
      <c r="BN29" s="51">
        <v>0</v>
      </c>
    </row>
    <row r="30" spans="1:66" s="8" customFormat="1" ht="16.5" customHeight="1">
      <c r="A30" s="25"/>
      <c r="B30" s="27" t="s">
        <v>4</v>
      </c>
      <c r="C30" s="19">
        <f t="shared" ref="C30:O30" si="57">C31-SUM(C6:C29)</f>
        <v>197840</v>
      </c>
      <c r="D30" s="18">
        <f t="shared" si="57"/>
        <v>499</v>
      </c>
      <c r="E30" s="53">
        <f t="shared" si="57"/>
        <v>2</v>
      </c>
      <c r="F30" s="52">
        <f t="shared" si="57"/>
        <v>1</v>
      </c>
      <c r="G30" s="53">
        <f t="shared" si="57"/>
        <v>41820</v>
      </c>
      <c r="H30" s="52">
        <f t="shared" si="57"/>
        <v>188</v>
      </c>
      <c r="I30" s="53">
        <f t="shared" si="57"/>
        <v>33540</v>
      </c>
      <c r="J30" s="52">
        <f t="shared" si="57"/>
        <v>133</v>
      </c>
      <c r="K30" s="53">
        <f t="shared" si="57"/>
        <v>25190</v>
      </c>
      <c r="L30" s="52">
        <f t="shared" si="57"/>
        <v>124</v>
      </c>
      <c r="M30" s="53">
        <f t="shared" si="57"/>
        <v>19720</v>
      </c>
      <c r="N30" s="18">
        <f t="shared" si="57"/>
        <v>98</v>
      </c>
      <c r="O30" s="52">
        <f t="shared" si="57"/>
        <v>0</v>
      </c>
      <c r="P30" s="42">
        <f t="shared" ref="P30:P57" si="58">ROUND(((O30/M30-1)*100),1)</f>
        <v>-100</v>
      </c>
      <c r="Q30" s="18">
        <f>Q31-SUM(Q6:Q29)</f>
        <v>0</v>
      </c>
      <c r="R30" s="49">
        <f t="shared" ref="R30:R57" si="59">ROUND(((Q30/N30-1)*100),1)</f>
        <v>-100</v>
      </c>
      <c r="S30" s="18">
        <f>S31-SUM(S6:S29)</f>
        <v>0</v>
      </c>
      <c r="T30" s="18">
        <f>T31-SUM(T6:T29)</f>
        <v>0</v>
      </c>
      <c r="U30" s="19">
        <f>U31-SUM(U6:U29)</f>
        <v>0</v>
      </c>
      <c r="V30" s="62">
        <v>0</v>
      </c>
      <c r="W30" s="18">
        <f>W31-SUM(W6:W29)</f>
        <v>0</v>
      </c>
      <c r="X30" s="62">
        <v>0</v>
      </c>
      <c r="Y30" s="52">
        <f>Y31-SUM(Y6:Y29)</f>
        <v>19720</v>
      </c>
      <c r="Z30" s="52">
        <f>Z31-SUM(Z6:Z29)</f>
        <v>98</v>
      </c>
      <c r="AA30" s="53">
        <f>AA31-SUM(AA6:AA29)</f>
        <v>0</v>
      </c>
      <c r="AB30" s="54">
        <f t="shared" si="34"/>
        <v>-100</v>
      </c>
      <c r="AC30" s="52">
        <f>AC31-SUM(AC6:AC29)</f>
        <v>0</v>
      </c>
      <c r="AD30" s="54">
        <f t="shared" si="10"/>
        <v>-100</v>
      </c>
      <c r="AE30" s="52">
        <f>AE31-SUM(AE6:AE29)</f>
        <v>0</v>
      </c>
      <c r="AF30" s="52">
        <f>AF31-SUM(AF6:AF29)</f>
        <v>0</v>
      </c>
      <c r="AG30" s="53">
        <f>AG31-SUM(AG6:AG29)</f>
        <v>40043</v>
      </c>
      <c r="AH30" s="53">
        <v>0</v>
      </c>
      <c r="AI30" s="52">
        <f>AI31-SUM(AI6:AI29)</f>
        <v>258</v>
      </c>
      <c r="AJ30" s="53">
        <v>0</v>
      </c>
      <c r="AK30" s="52">
        <f>AK31-SUM(AK6:AK29)</f>
        <v>19720</v>
      </c>
      <c r="AL30" s="52">
        <f>AL31-SUM(AL6:AL29)</f>
        <v>98</v>
      </c>
      <c r="AM30" s="53">
        <f>AM31-SUM(AM6:AM29)</f>
        <v>40043</v>
      </c>
      <c r="AN30" s="54">
        <f>ROUND(((AM30/AK30-1)*100),1)</f>
        <v>103.1</v>
      </c>
      <c r="AO30" s="52">
        <f>AO31-SUM(AO6:AO29)</f>
        <v>258</v>
      </c>
      <c r="AP30" s="54">
        <f>ROUND(((AO30/AL30-1)*100),1)</f>
        <v>163.30000000000001</v>
      </c>
      <c r="AQ30" s="52">
        <f>AQ31-SUM(AQ6:AQ29)</f>
        <v>0</v>
      </c>
      <c r="AR30" s="52">
        <f>AR31-SUM(AR6:AR29)</f>
        <v>0</v>
      </c>
      <c r="AS30" s="53">
        <f>AS31-SUM(AS6:AS29)</f>
        <v>0</v>
      </c>
      <c r="AT30" s="53">
        <v>0</v>
      </c>
      <c r="AU30" s="52">
        <f>AU31-SUM(AU6:AU29)</f>
        <v>0</v>
      </c>
      <c r="AV30" s="53">
        <v>0</v>
      </c>
      <c r="AW30" s="52">
        <f>AW31-SUM(AW6:AW29)</f>
        <v>19720</v>
      </c>
      <c r="AX30" s="52">
        <f>AX31-SUM(AX6:AX29)</f>
        <v>98</v>
      </c>
      <c r="AY30" s="53">
        <f>AY31-SUM(AY6:AY29)</f>
        <v>40043</v>
      </c>
      <c r="AZ30" s="53">
        <v>0</v>
      </c>
      <c r="BA30" s="52">
        <f>BA31-SUM(BA6:BA29)</f>
        <v>258</v>
      </c>
      <c r="BB30" s="53">
        <v>0</v>
      </c>
      <c r="BC30" s="52">
        <f>BC31-SUM(BC6:BC29)</f>
        <v>5470</v>
      </c>
      <c r="BD30" s="52">
        <f>BD31-SUM(BD6:BD29)</f>
        <v>23</v>
      </c>
      <c r="BE30" s="53">
        <f>BE31-SUM(BE6:BE29)</f>
        <v>0</v>
      </c>
      <c r="BF30" s="53">
        <v>0</v>
      </c>
      <c r="BG30" s="52">
        <f>BG31-SUM(BG6:BG29)</f>
        <v>0</v>
      </c>
      <c r="BH30" s="53">
        <v>0</v>
      </c>
      <c r="BI30" s="52">
        <f>BI31-SUM(BI6:BI29)</f>
        <v>25190</v>
      </c>
      <c r="BJ30" s="52">
        <f>BJ31-SUM(BJ6:BJ29)</f>
        <v>121</v>
      </c>
      <c r="BK30" s="53">
        <f>BK31-SUM(BK6:BK29)</f>
        <v>40043</v>
      </c>
      <c r="BL30" s="53">
        <v>0</v>
      </c>
      <c r="BM30" s="52">
        <f>BM31-SUM(BM6:BM29)</f>
        <v>258</v>
      </c>
      <c r="BN30" s="53">
        <v>0</v>
      </c>
    </row>
    <row r="31" spans="1:66" s="10" customFormat="1" ht="16.5" customHeight="1">
      <c r="A31" s="28"/>
      <c r="B31" s="29" t="s">
        <v>5</v>
      </c>
      <c r="C31" s="19">
        <v>82296482</v>
      </c>
      <c r="D31" s="18">
        <v>122410</v>
      </c>
      <c r="E31" s="53">
        <v>96775121</v>
      </c>
      <c r="F31" s="52">
        <v>116910</v>
      </c>
      <c r="G31" s="53">
        <v>77823729</v>
      </c>
      <c r="H31" s="52">
        <v>105269</v>
      </c>
      <c r="I31" s="53">
        <v>78451603</v>
      </c>
      <c r="J31" s="52">
        <v>119970</v>
      </c>
      <c r="K31" s="53">
        <v>65652325</v>
      </c>
      <c r="L31" s="52">
        <v>86431</v>
      </c>
      <c r="M31" s="53">
        <v>5140627</v>
      </c>
      <c r="N31" s="23">
        <v>4625</v>
      </c>
      <c r="O31" s="52">
        <v>3882975</v>
      </c>
      <c r="P31" s="21">
        <f t="shared" si="58"/>
        <v>-24.5</v>
      </c>
      <c r="Q31" s="18">
        <v>4650</v>
      </c>
      <c r="R31" s="24">
        <f t="shared" si="59"/>
        <v>0.5</v>
      </c>
      <c r="S31" s="23">
        <f t="shared" ref="S31" si="60">Y31-M31</f>
        <v>3339251</v>
      </c>
      <c r="T31" s="23">
        <f t="shared" ref="T31" si="61">Z31-N31</f>
        <v>4329</v>
      </c>
      <c r="U31" s="19">
        <f t="shared" ref="U31" si="62">AA31-O31</f>
        <v>4371676</v>
      </c>
      <c r="V31" s="21">
        <f t="shared" ref="V31:V57" si="63">ROUND(((U31/S31-1)*100),1)</f>
        <v>30.9</v>
      </c>
      <c r="W31" s="18">
        <f t="shared" ref="W31:W57" si="64">AC31-Q31</f>
        <v>5643</v>
      </c>
      <c r="X31" s="24">
        <f t="shared" ref="X31:X57" si="65">ROUND(((W31/T31-1)*100),1)</f>
        <v>30.4</v>
      </c>
      <c r="Y31" s="55">
        <v>8479878</v>
      </c>
      <c r="Z31" s="55">
        <v>8954</v>
      </c>
      <c r="AA31" s="53">
        <v>8254651</v>
      </c>
      <c r="AB31" s="42">
        <f t="shared" ref="AB31" si="66">ROUND(((AA31/Y31-1)*100),1)</f>
        <v>-2.7</v>
      </c>
      <c r="AC31" s="52">
        <v>10293</v>
      </c>
      <c r="AD31" s="56">
        <f t="shared" ref="AD31" si="67">ROUND(((AC31/Z31-1)*100),1)</f>
        <v>15</v>
      </c>
      <c r="AE31" s="55">
        <f t="shared" ref="AE31" si="68">AK31-Y31</f>
        <v>3736215</v>
      </c>
      <c r="AF31" s="55">
        <f t="shared" ref="AF31" si="69">AL31-Z31</f>
        <v>4938</v>
      </c>
      <c r="AG31" s="53">
        <f t="shared" ref="AG31" si="70">AM31-AA31</f>
        <v>10636804</v>
      </c>
      <c r="AH31" s="42">
        <f t="shared" ref="AH31:AH57" si="71">ROUND(((AG31/AE31-1)*100),1)</f>
        <v>184.7</v>
      </c>
      <c r="AI31" s="52">
        <f t="shared" ref="AI31" si="72">AO31-AC31</f>
        <v>14582</v>
      </c>
      <c r="AJ31" s="56">
        <f t="shared" ref="AJ31:AJ57" si="73">ROUND(((AI31/AF31-1)*100),1)</f>
        <v>195.3</v>
      </c>
      <c r="AK31" s="55">
        <v>12216093</v>
      </c>
      <c r="AL31" s="55">
        <v>13892</v>
      </c>
      <c r="AM31" s="53">
        <v>18891455</v>
      </c>
      <c r="AN31" s="42">
        <f t="shared" ref="AN31:AN57" si="74">ROUND(((AM31/AK31-1)*100),1)</f>
        <v>54.6</v>
      </c>
      <c r="AO31" s="52">
        <v>24875</v>
      </c>
      <c r="AP31" s="56">
        <f t="shared" ref="AP31:AP57" si="75">ROUND(((AO31/AL31-1)*100),1)</f>
        <v>79.099999999999994</v>
      </c>
      <c r="AQ31" s="55">
        <f t="shared" ref="AQ31" si="76">AW31-AK31</f>
        <v>1984589</v>
      </c>
      <c r="AR31" s="55">
        <f t="shared" ref="AR31" si="77">AX31-AL31</f>
        <v>3735</v>
      </c>
      <c r="AS31" s="53">
        <f t="shared" ref="AS31" si="78">AY31-AM31</f>
        <v>13347208</v>
      </c>
      <c r="AT31" s="42">
        <f t="shared" ref="AT31:AT57" si="79">ROUND(((AS31/AQ31-1)*100),1)</f>
        <v>572.5</v>
      </c>
      <c r="AU31" s="52">
        <f t="shared" ref="AU31" si="80">BA31-AO31</f>
        <v>21823</v>
      </c>
      <c r="AV31" s="56">
        <f t="shared" ref="AV31:AV57" si="81">ROUND(((AU31/AR31-1)*100),1)</f>
        <v>484.3</v>
      </c>
      <c r="AW31" s="55">
        <v>14200682</v>
      </c>
      <c r="AX31" s="55">
        <v>17627</v>
      </c>
      <c r="AY31" s="53">
        <v>32238663</v>
      </c>
      <c r="AZ31" s="42">
        <f t="shared" ref="AZ31:AZ57" si="82">ROUND(((AY31/AW31-1)*100),1)</f>
        <v>127</v>
      </c>
      <c r="BA31" s="52">
        <v>46698</v>
      </c>
      <c r="BB31" s="56">
        <f t="shared" ref="BB31:BB57" si="83">ROUND(((BA31/AX31-1)*100),1)</f>
        <v>164.9</v>
      </c>
      <c r="BC31" s="55">
        <f t="shared" ref="BC31" si="84">BI31-AW31</f>
        <v>4048258</v>
      </c>
      <c r="BD31" s="55">
        <f t="shared" ref="BD31" si="85">BJ31-AX31</f>
        <v>5279</v>
      </c>
      <c r="BE31" s="53">
        <f t="shared" ref="BE31" si="86">BK31-AY31</f>
        <v>10547439</v>
      </c>
      <c r="BF31" s="42">
        <f t="shared" ref="BF31:BF57" si="87">ROUND(((BE31/BC31-1)*100),1)</f>
        <v>160.5</v>
      </c>
      <c r="BG31" s="52">
        <f t="shared" ref="BG31" si="88">BM31-BA31</f>
        <v>16040</v>
      </c>
      <c r="BH31" s="56">
        <f t="shared" ref="BH31:BH57" si="89">ROUND(((BG31/BD31-1)*100),1)</f>
        <v>203.8</v>
      </c>
      <c r="BI31" s="55">
        <v>18248940</v>
      </c>
      <c r="BJ31" s="55">
        <v>22906</v>
      </c>
      <c r="BK31" s="53">
        <v>42786102</v>
      </c>
      <c r="BL31" s="42">
        <f t="shared" ref="BL31:BL52" si="90">ROUND(((BK31/BI31-1)*100),1)</f>
        <v>134.5</v>
      </c>
      <c r="BM31" s="52">
        <v>62738</v>
      </c>
      <c r="BN31" s="56">
        <f t="shared" ref="BN31:BN57" si="91">ROUND(((BM31/BJ31-1)*100),1)</f>
        <v>173.9</v>
      </c>
    </row>
    <row r="32" spans="1:66" s="8" customFormat="1" ht="16.5" customHeight="1">
      <c r="A32" s="25"/>
      <c r="B32" s="26" t="s">
        <v>49</v>
      </c>
      <c r="C32" s="15">
        <v>33095655</v>
      </c>
      <c r="D32" s="15">
        <v>142460</v>
      </c>
      <c r="E32" s="50">
        <v>33071139</v>
      </c>
      <c r="F32" s="50">
        <v>174182</v>
      </c>
      <c r="G32" s="50">
        <v>70474707</v>
      </c>
      <c r="H32" s="50">
        <v>393043</v>
      </c>
      <c r="I32" s="50">
        <v>79260375</v>
      </c>
      <c r="J32" s="50">
        <v>418692</v>
      </c>
      <c r="K32" s="50">
        <v>79867688</v>
      </c>
      <c r="L32" s="50">
        <v>417067</v>
      </c>
      <c r="M32" s="50">
        <v>9116181</v>
      </c>
      <c r="N32" s="50">
        <v>46394</v>
      </c>
      <c r="O32" s="50">
        <v>4207599</v>
      </c>
      <c r="P32" s="14">
        <f t="shared" ref="P32:P55" si="92">ROUND(((O32/M32-1)*100),1)</f>
        <v>-53.8</v>
      </c>
      <c r="Q32" s="50">
        <v>25317</v>
      </c>
      <c r="R32" s="14">
        <f t="shared" ref="R32:R55" si="93">ROUND(((Q32/N32-1)*100),1)</f>
        <v>-45.4</v>
      </c>
      <c r="S32" s="15">
        <f t="shared" ref="S32:S49" si="94">Y32-M32</f>
        <v>8066272</v>
      </c>
      <c r="T32" s="15">
        <f t="shared" ref="T32:T49" si="95">Z32-N32</f>
        <v>42375</v>
      </c>
      <c r="U32" s="15">
        <f t="shared" ref="U32:U49" si="96">AA32-O32</f>
        <v>5249212</v>
      </c>
      <c r="V32" s="14">
        <f t="shared" ref="V32:V49" si="97">ROUND(((U32/S32-1)*100),1)</f>
        <v>-34.9</v>
      </c>
      <c r="W32" s="15">
        <f t="shared" ref="W32:W49" si="98">AC32-Q32</f>
        <v>34820</v>
      </c>
      <c r="X32" s="14">
        <f t="shared" ref="X32:X49" si="99">ROUND(((W32/T32-1)*100),1)</f>
        <v>-17.8</v>
      </c>
      <c r="Y32" s="50">
        <v>17182453</v>
      </c>
      <c r="Z32" s="50">
        <v>88769</v>
      </c>
      <c r="AA32" s="50">
        <v>9456811</v>
      </c>
      <c r="AB32" s="49">
        <f t="shared" ref="AB32:AB51" si="100">ROUND(((AA32/Y32-1)*100),1)</f>
        <v>-45</v>
      </c>
      <c r="AC32" s="50">
        <v>60137</v>
      </c>
      <c r="AD32" s="49">
        <f t="shared" ref="AD32:AD51" si="101">ROUND(((AC32/Z32-1)*100),1)</f>
        <v>-32.299999999999997</v>
      </c>
      <c r="AE32" s="50">
        <f t="shared" ref="AE32:AE47" si="102">AK32-Y32</f>
        <v>8152897</v>
      </c>
      <c r="AF32" s="50">
        <f t="shared" ref="AF32:AF47" si="103">AL32-Z32</f>
        <v>41469</v>
      </c>
      <c r="AG32" s="50">
        <f t="shared" ref="AG32:AG47" si="104">AM32-AA32</f>
        <v>6456564</v>
      </c>
      <c r="AH32" s="49">
        <f t="shared" ref="AH32:AH47" si="105">ROUND(((AG32/AE32-1)*100),1)</f>
        <v>-20.8</v>
      </c>
      <c r="AI32" s="50">
        <f t="shared" ref="AI32:AI47" si="106">AO32-AC32</f>
        <v>45725</v>
      </c>
      <c r="AJ32" s="49">
        <f t="shared" ref="AJ32:AJ51" si="107">ROUND(((AI32/AF32-1)*100),1)</f>
        <v>10.3</v>
      </c>
      <c r="AK32" s="50">
        <v>25335350</v>
      </c>
      <c r="AL32" s="50">
        <v>130238</v>
      </c>
      <c r="AM32" s="50">
        <v>15913375</v>
      </c>
      <c r="AN32" s="49">
        <f t="shared" ref="AN32:AN51" si="108">ROUND(((AM32/AK32-1)*100),1)</f>
        <v>-37.200000000000003</v>
      </c>
      <c r="AO32" s="50">
        <v>105862</v>
      </c>
      <c r="AP32" s="49">
        <f t="shared" ref="AP32:AP51" si="109">ROUND(((AO32/AL32-1)*100),1)</f>
        <v>-18.7</v>
      </c>
      <c r="AQ32" s="50">
        <f t="shared" ref="AQ32:AQ39" si="110">AW32-AK32</f>
        <v>7363444</v>
      </c>
      <c r="AR32" s="50">
        <f t="shared" ref="AR32:AR39" si="111">AX32-AL32</f>
        <v>34568</v>
      </c>
      <c r="AS32" s="50">
        <f t="shared" ref="AS32:AS39" si="112">AY32-AM32</f>
        <v>7074939</v>
      </c>
      <c r="AT32" s="49">
        <f t="shared" ref="AT32:AT39" si="113">ROUND(((AS32/AQ32-1)*100),1)</f>
        <v>-3.9</v>
      </c>
      <c r="AU32" s="50">
        <f t="shared" ref="AU32:AU39" si="114">BA32-AO32</f>
        <v>53741</v>
      </c>
      <c r="AV32" s="49">
        <f t="shared" ref="AV32:AV39" si="115">ROUND(((AU32/AR32-1)*100),1)</f>
        <v>55.5</v>
      </c>
      <c r="AW32" s="50">
        <v>32698794</v>
      </c>
      <c r="AX32" s="50">
        <v>164806</v>
      </c>
      <c r="AY32" s="50">
        <v>22988314</v>
      </c>
      <c r="AZ32" s="49">
        <f t="shared" ref="AZ32:AZ52" si="116">ROUND(((AY32/AW32-1)*100),1)</f>
        <v>-29.7</v>
      </c>
      <c r="BA32" s="50">
        <v>159603</v>
      </c>
      <c r="BB32" s="49">
        <f t="shared" ref="BB32:BB52" si="117">ROUND(((BA32/AX32-1)*100),1)</f>
        <v>-3.2</v>
      </c>
      <c r="BC32" s="50">
        <f t="shared" ref="BC32:BC46" si="118">BI32-AW32</f>
        <v>6600312</v>
      </c>
      <c r="BD32" s="50">
        <f t="shared" ref="BD32:BD46" si="119">BJ32-AX32</f>
        <v>30174</v>
      </c>
      <c r="BE32" s="50">
        <f t="shared" ref="BE32:BE46" si="120">BK32-AY32</f>
        <v>6785424</v>
      </c>
      <c r="BF32" s="49">
        <f t="shared" ref="BF32:BF46" si="121">ROUND(((BE32/BC32-1)*100),1)</f>
        <v>2.8</v>
      </c>
      <c r="BG32" s="50">
        <f t="shared" ref="BG32:BG46" si="122">BM32-BA32</f>
        <v>52908</v>
      </c>
      <c r="BH32" s="49">
        <f t="shared" ref="BH32:BH46" si="123">ROUND(((BG32/BD32-1)*100),1)</f>
        <v>75.3</v>
      </c>
      <c r="BI32" s="50">
        <v>39299106</v>
      </c>
      <c r="BJ32" s="50">
        <v>194980</v>
      </c>
      <c r="BK32" s="50">
        <v>29773738</v>
      </c>
      <c r="BL32" s="49">
        <f t="shared" si="90"/>
        <v>-24.2</v>
      </c>
      <c r="BM32" s="50">
        <v>212511</v>
      </c>
      <c r="BN32" s="49">
        <f t="shared" ref="BN32:BN52" si="124">ROUND(((BM32/BJ32-1)*100),1)</f>
        <v>9</v>
      </c>
    </row>
    <row r="33" spans="1:66" s="8" customFormat="1" ht="16.5" customHeight="1">
      <c r="A33" s="25" t="s">
        <v>6</v>
      </c>
      <c r="B33" s="26" t="s">
        <v>65</v>
      </c>
      <c r="C33" s="15">
        <v>3677584</v>
      </c>
      <c r="D33" s="15">
        <v>12878</v>
      </c>
      <c r="E33" s="50">
        <v>20034926</v>
      </c>
      <c r="F33" s="50">
        <v>45830</v>
      </c>
      <c r="G33" s="50">
        <v>9768664</v>
      </c>
      <c r="H33" s="50">
        <v>51374</v>
      </c>
      <c r="I33" s="50">
        <v>13295898</v>
      </c>
      <c r="J33" s="50">
        <v>51473</v>
      </c>
      <c r="K33" s="50">
        <v>17847032</v>
      </c>
      <c r="L33" s="50">
        <v>70544</v>
      </c>
      <c r="M33" s="50">
        <v>1166315</v>
      </c>
      <c r="N33" s="50">
        <v>4282</v>
      </c>
      <c r="O33" s="50">
        <v>1049146</v>
      </c>
      <c r="P33" s="14">
        <f t="shared" si="92"/>
        <v>-10</v>
      </c>
      <c r="Q33" s="50">
        <v>5990</v>
      </c>
      <c r="R33" s="14">
        <f t="shared" si="93"/>
        <v>39.9</v>
      </c>
      <c r="S33" s="15">
        <f t="shared" si="94"/>
        <v>1952064</v>
      </c>
      <c r="T33" s="15">
        <f t="shared" si="95"/>
        <v>7909</v>
      </c>
      <c r="U33" s="15">
        <f t="shared" si="96"/>
        <v>1002437</v>
      </c>
      <c r="V33" s="14">
        <f t="shared" si="97"/>
        <v>-48.6</v>
      </c>
      <c r="W33" s="15">
        <f t="shared" si="98"/>
        <v>5888</v>
      </c>
      <c r="X33" s="14">
        <f t="shared" si="99"/>
        <v>-25.6</v>
      </c>
      <c r="Y33" s="50">
        <v>3118379</v>
      </c>
      <c r="Z33" s="50">
        <v>12191</v>
      </c>
      <c r="AA33" s="50">
        <v>2051583</v>
      </c>
      <c r="AB33" s="49">
        <f t="shared" si="100"/>
        <v>-34.200000000000003</v>
      </c>
      <c r="AC33" s="50">
        <v>11878</v>
      </c>
      <c r="AD33" s="49">
        <f t="shared" si="101"/>
        <v>-2.6</v>
      </c>
      <c r="AE33" s="50">
        <f t="shared" si="102"/>
        <v>2004471</v>
      </c>
      <c r="AF33" s="50">
        <f t="shared" si="103"/>
        <v>7372</v>
      </c>
      <c r="AG33" s="50">
        <f t="shared" si="104"/>
        <v>2195754</v>
      </c>
      <c r="AH33" s="49">
        <f t="shared" si="105"/>
        <v>9.5</v>
      </c>
      <c r="AI33" s="50">
        <f t="shared" si="106"/>
        <v>14095</v>
      </c>
      <c r="AJ33" s="49">
        <f t="shared" si="107"/>
        <v>91.2</v>
      </c>
      <c r="AK33" s="50">
        <v>5122850</v>
      </c>
      <c r="AL33" s="50">
        <v>19563</v>
      </c>
      <c r="AM33" s="50">
        <v>4247337</v>
      </c>
      <c r="AN33" s="49">
        <f t="shared" si="108"/>
        <v>-17.100000000000001</v>
      </c>
      <c r="AO33" s="50">
        <v>25973</v>
      </c>
      <c r="AP33" s="49">
        <f t="shared" si="109"/>
        <v>32.799999999999997</v>
      </c>
      <c r="AQ33" s="50">
        <f t="shared" si="110"/>
        <v>1150284</v>
      </c>
      <c r="AR33" s="50">
        <f t="shared" si="111"/>
        <v>3270</v>
      </c>
      <c r="AS33" s="50">
        <f t="shared" si="112"/>
        <v>1291749</v>
      </c>
      <c r="AT33" s="49">
        <f t="shared" si="113"/>
        <v>12.3</v>
      </c>
      <c r="AU33" s="50">
        <f t="shared" si="114"/>
        <v>9541</v>
      </c>
      <c r="AV33" s="49">
        <f t="shared" si="115"/>
        <v>191.8</v>
      </c>
      <c r="AW33" s="50">
        <v>6273134</v>
      </c>
      <c r="AX33" s="50">
        <v>22833</v>
      </c>
      <c r="AY33" s="50">
        <v>5539086</v>
      </c>
      <c r="AZ33" s="49">
        <f t="shared" si="116"/>
        <v>-11.7</v>
      </c>
      <c r="BA33" s="50">
        <v>35514</v>
      </c>
      <c r="BB33" s="49">
        <f t="shared" si="117"/>
        <v>55.5</v>
      </c>
      <c r="BC33" s="50">
        <f t="shared" si="118"/>
        <v>1403329</v>
      </c>
      <c r="BD33" s="50">
        <f t="shared" si="119"/>
        <v>4549</v>
      </c>
      <c r="BE33" s="50">
        <f t="shared" si="120"/>
        <v>1161445</v>
      </c>
      <c r="BF33" s="49">
        <f t="shared" si="121"/>
        <v>-17.2</v>
      </c>
      <c r="BG33" s="50">
        <f t="shared" si="122"/>
        <v>9409</v>
      </c>
      <c r="BH33" s="49">
        <f t="shared" si="123"/>
        <v>106.8</v>
      </c>
      <c r="BI33" s="50">
        <v>7676463</v>
      </c>
      <c r="BJ33" s="50">
        <v>27382</v>
      </c>
      <c r="BK33" s="50">
        <v>6700531</v>
      </c>
      <c r="BL33" s="49">
        <f t="shared" si="90"/>
        <v>-12.7</v>
      </c>
      <c r="BM33" s="50">
        <v>44923</v>
      </c>
      <c r="BN33" s="49">
        <f t="shared" si="124"/>
        <v>64.099999999999994</v>
      </c>
    </row>
    <row r="34" spans="1:66" s="8" customFormat="1" ht="16.5" customHeight="1">
      <c r="A34" s="25"/>
      <c r="B34" s="26" t="s">
        <v>52</v>
      </c>
      <c r="C34" s="15">
        <v>18919879</v>
      </c>
      <c r="D34" s="15">
        <v>86884</v>
      </c>
      <c r="E34" s="50">
        <v>31354291</v>
      </c>
      <c r="F34" s="50">
        <v>173257</v>
      </c>
      <c r="G34" s="50">
        <v>23560973</v>
      </c>
      <c r="H34" s="50">
        <v>143825</v>
      </c>
      <c r="I34" s="50">
        <v>29248282</v>
      </c>
      <c r="J34" s="50">
        <v>161493</v>
      </c>
      <c r="K34" s="50">
        <v>17586308</v>
      </c>
      <c r="L34" s="50">
        <v>95839</v>
      </c>
      <c r="M34" s="50">
        <v>2175218</v>
      </c>
      <c r="N34" s="50">
        <v>11772</v>
      </c>
      <c r="O34" s="50">
        <v>1985986</v>
      </c>
      <c r="P34" s="14">
        <f t="shared" si="92"/>
        <v>-8.6999999999999993</v>
      </c>
      <c r="Q34" s="50">
        <v>13471</v>
      </c>
      <c r="R34" s="14">
        <f t="shared" si="93"/>
        <v>14.4</v>
      </c>
      <c r="S34" s="15">
        <f t="shared" si="94"/>
        <v>2383240</v>
      </c>
      <c r="T34" s="15">
        <f t="shared" si="95"/>
        <v>12546</v>
      </c>
      <c r="U34" s="15">
        <f t="shared" si="96"/>
        <v>1614860</v>
      </c>
      <c r="V34" s="14">
        <f t="shared" si="97"/>
        <v>-32.200000000000003</v>
      </c>
      <c r="W34" s="15">
        <f t="shared" si="98"/>
        <v>11475</v>
      </c>
      <c r="X34" s="14">
        <f t="shared" si="99"/>
        <v>-8.5</v>
      </c>
      <c r="Y34" s="50">
        <v>4558458</v>
      </c>
      <c r="Z34" s="50">
        <v>24318</v>
      </c>
      <c r="AA34" s="50">
        <v>3600846</v>
      </c>
      <c r="AB34" s="49">
        <f t="shared" si="100"/>
        <v>-21</v>
      </c>
      <c r="AC34" s="50">
        <v>24946</v>
      </c>
      <c r="AD34" s="49">
        <f t="shared" si="101"/>
        <v>2.6</v>
      </c>
      <c r="AE34" s="50">
        <f t="shared" si="102"/>
        <v>1871530</v>
      </c>
      <c r="AF34" s="50">
        <f t="shared" si="103"/>
        <v>9326</v>
      </c>
      <c r="AG34" s="50">
        <f t="shared" si="104"/>
        <v>1853922</v>
      </c>
      <c r="AH34" s="49">
        <f t="shared" si="105"/>
        <v>-0.9</v>
      </c>
      <c r="AI34" s="50">
        <f t="shared" si="106"/>
        <v>13850</v>
      </c>
      <c r="AJ34" s="49">
        <f t="shared" si="107"/>
        <v>48.5</v>
      </c>
      <c r="AK34" s="50">
        <v>6429988</v>
      </c>
      <c r="AL34" s="50">
        <v>33644</v>
      </c>
      <c r="AM34" s="50">
        <v>5454768</v>
      </c>
      <c r="AN34" s="49">
        <f t="shared" si="108"/>
        <v>-15.2</v>
      </c>
      <c r="AO34" s="50">
        <v>38796</v>
      </c>
      <c r="AP34" s="49">
        <f t="shared" si="109"/>
        <v>15.3</v>
      </c>
      <c r="AQ34" s="50">
        <f t="shared" si="110"/>
        <v>2159949</v>
      </c>
      <c r="AR34" s="50">
        <f t="shared" si="111"/>
        <v>10339</v>
      </c>
      <c r="AS34" s="50">
        <f t="shared" si="112"/>
        <v>2266522</v>
      </c>
      <c r="AT34" s="49">
        <f t="shared" si="113"/>
        <v>4.9000000000000004</v>
      </c>
      <c r="AU34" s="50">
        <f t="shared" si="114"/>
        <v>17985</v>
      </c>
      <c r="AV34" s="49">
        <f t="shared" si="115"/>
        <v>74</v>
      </c>
      <c r="AW34" s="50">
        <v>8589937</v>
      </c>
      <c r="AX34" s="50">
        <v>43983</v>
      </c>
      <c r="AY34" s="50">
        <v>7721290</v>
      </c>
      <c r="AZ34" s="49">
        <f t="shared" si="116"/>
        <v>-10.1</v>
      </c>
      <c r="BA34" s="50">
        <v>56781</v>
      </c>
      <c r="BB34" s="49">
        <f t="shared" si="117"/>
        <v>29.1</v>
      </c>
      <c r="BC34" s="50">
        <f t="shared" si="118"/>
        <v>561946</v>
      </c>
      <c r="BD34" s="50">
        <f t="shared" si="119"/>
        <v>2743</v>
      </c>
      <c r="BE34" s="50">
        <f t="shared" si="120"/>
        <v>2776710</v>
      </c>
      <c r="BF34" s="49">
        <f t="shared" si="121"/>
        <v>394.1</v>
      </c>
      <c r="BG34" s="50">
        <f t="shared" si="122"/>
        <v>23203</v>
      </c>
      <c r="BH34" s="49">
        <f t="shared" si="123"/>
        <v>745.9</v>
      </c>
      <c r="BI34" s="50">
        <v>9151883</v>
      </c>
      <c r="BJ34" s="50">
        <v>46726</v>
      </c>
      <c r="BK34" s="50">
        <v>10498000</v>
      </c>
      <c r="BL34" s="49">
        <f t="shared" si="90"/>
        <v>14.7</v>
      </c>
      <c r="BM34" s="50">
        <v>79984</v>
      </c>
      <c r="BN34" s="49">
        <f t="shared" si="124"/>
        <v>71.2</v>
      </c>
    </row>
    <row r="35" spans="1:66" s="8" customFormat="1" ht="16.5" customHeight="1">
      <c r="A35" s="25"/>
      <c r="B35" s="26" t="s">
        <v>70</v>
      </c>
      <c r="C35" s="15">
        <v>3505530</v>
      </c>
      <c r="D35" s="15">
        <v>15281</v>
      </c>
      <c r="E35" s="50">
        <v>1950576</v>
      </c>
      <c r="F35" s="50">
        <v>9977</v>
      </c>
      <c r="G35" s="50">
        <v>2789136</v>
      </c>
      <c r="H35" s="50">
        <v>16174</v>
      </c>
      <c r="I35" s="50">
        <v>7124589</v>
      </c>
      <c r="J35" s="50">
        <v>38313</v>
      </c>
      <c r="K35" s="50">
        <v>15839714</v>
      </c>
      <c r="L35" s="50">
        <v>81144</v>
      </c>
      <c r="M35" s="50">
        <v>717026</v>
      </c>
      <c r="N35" s="50">
        <v>3623</v>
      </c>
      <c r="O35" s="50">
        <v>334021</v>
      </c>
      <c r="P35" s="14">
        <f t="shared" si="92"/>
        <v>-53.4</v>
      </c>
      <c r="Q35" s="50">
        <v>2085</v>
      </c>
      <c r="R35" s="14">
        <f t="shared" si="93"/>
        <v>-42.5</v>
      </c>
      <c r="S35" s="15">
        <f t="shared" si="94"/>
        <v>666368</v>
      </c>
      <c r="T35" s="15">
        <f t="shared" si="95"/>
        <v>3312</v>
      </c>
      <c r="U35" s="15">
        <f t="shared" si="96"/>
        <v>564824</v>
      </c>
      <c r="V35" s="14">
        <f t="shared" si="97"/>
        <v>-15.2</v>
      </c>
      <c r="W35" s="15">
        <f t="shared" si="98"/>
        <v>3810</v>
      </c>
      <c r="X35" s="14">
        <f t="shared" si="99"/>
        <v>15</v>
      </c>
      <c r="Y35" s="50">
        <v>1383394</v>
      </c>
      <c r="Z35" s="50">
        <v>6935</v>
      </c>
      <c r="AA35" s="50">
        <v>898845</v>
      </c>
      <c r="AB35" s="49">
        <f t="shared" si="100"/>
        <v>-35</v>
      </c>
      <c r="AC35" s="50">
        <v>5895</v>
      </c>
      <c r="AD35" s="49">
        <f t="shared" si="101"/>
        <v>-15</v>
      </c>
      <c r="AE35" s="50">
        <f t="shared" si="102"/>
        <v>728447</v>
      </c>
      <c r="AF35" s="50">
        <f t="shared" si="103"/>
        <v>3198</v>
      </c>
      <c r="AG35" s="50">
        <f t="shared" si="104"/>
        <v>913935</v>
      </c>
      <c r="AH35" s="49">
        <f t="shared" si="105"/>
        <v>25.5</v>
      </c>
      <c r="AI35" s="50">
        <f t="shared" si="106"/>
        <v>6576</v>
      </c>
      <c r="AJ35" s="49">
        <f t="shared" si="107"/>
        <v>105.6</v>
      </c>
      <c r="AK35" s="50">
        <v>2111841</v>
      </c>
      <c r="AL35" s="50">
        <v>10133</v>
      </c>
      <c r="AM35" s="50">
        <v>1812780</v>
      </c>
      <c r="AN35" s="49">
        <f t="shared" si="108"/>
        <v>-14.2</v>
      </c>
      <c r="AO35" s="50">
        <v>12471</v>
      </c>
      <c r="AP35" s="49">
        <f t="shared" si="109"/>
        <v>23.1</v>
      </c>
      <c r="AQ35" s="50">
        <f t="shared" si="110"/>
        <v>942636</v>
      </c>
      <c r="AR35" s="50">
        <f t="shared" si="111"/>
        <v>4035</v>
      </c>
      <c r="AS35" s="50">
        <f t="shared" si="112"/>
        <v>1241147</v>
      </c>
      <c r="AT35" s="49">
        <f t="shared" si="113"/>
        <v>31.7</v>
      </c>
      <c r="AU35" s="50">
        <f t="shared" si="114"/>
        <v>9234</v>
      </c>
      <c r="AV35" s="49">
        <f t="shared" si="115"/>
        <v>128.80000000000001</v>
      </c>
      <c r="AW35" s="50">
        <v>3054477</v>
      </c>
      <c r="AX35" s="50">
        <v>14168</v>
      </c>
      <c r="AY35" s="50">
        <v>3053927</v>
      </c>
      <c r="AZ35" s="49">
        <f t="shared" si="116"/>
        <v>0</v>
      </c>
      <c r="BA35" s="50">
        <v>21705</v>
      </c>
      <c r="BB35" s="49">
        <f t="shared" si="117"/>
        <v>53.2</v>
      </c>
      <c r="BC35" s="50">
        <f t="shared" si="118"/>
        <v>1252914</v>
      </c>
      <c r="BD35" s="50">
        <f t="shared" si="119"/>
        <v>5535</v>
      </c>
      <c r="BE35" s="50">
        <f t="shared" si="120"/>
        <v>1681448</v>
      </c>
      <c r="BF35" s="49">
        <f t="shared" si="121"/>
        <v>34.200000000000003</v>
      </c>
      <c r="BG35" s="50">
        <f t="shared" si="122"/>
        <v>13440</v>
      </c>
      <c r="BH35" s="49">
        <f t="shared" si="123"/>
        <v>142.80000000000001</v>
      </c>
      <c r="BI35" s="50">
        <v>4307391</v>
      </c>
      <c r="BJ35" s="50">
        <v>19703</v>
      </c>
      <c r="BK35" s="50">
        <v>4735375</v>
      </c>
      <c r="BL35" s="49">
        <f t="shared" si="90"/>
        <v>9.9</v>
      </c>
      <c r="BM35" s="50">
        <v>35145</v>
      </c>
      <c r="BN35" s="49">
        <f t="shared" si="124"/>
        <v>78.400000000000006</v>
      </c>
    </row>
    <row r="36" spans="1:66" s="8" customFormat="1" ht="16.5" customHeight="1">
      <c r="A36" s="25"/>
      <c r="B36" s="26" t="s">
        <v>51</v>
      </c>
      <c r="C36" s="15">
        <v>11143172</v>
      </c>
      <c r="D36" s="15">
        <v>49314</v>
      </c>
      <c r="E36" s="50">
        <v>15555017</v>
      </c>
      <c r="F36" s="50">
        <v>83728</v>
      </c>
      <c r="G36" s="50">
        <v>14337916</v>
      </c>
      <c r="H36" s="50">
        <v>85201</v>
      </c>
      <c r="I36" s="50">
        <v>13507884</v>
      </c>
      <c r="J36" s="50">
        <v>71207</v>
      </c>
      <c r="K36" s="50">
        <v>14960501</v>
      </c>
      <c r="L36" s="50">
        <v>79008</v>
      </c>
      <c r="M36" s="50">
        <v>1483429</v>
      </c>
      <c r="N36" s="50">
        <v>7671</v>
      </c>
      <c r="O36" s="50">
        <v>1437197</v>
      </c>
      <c r="P36" s="14">
        <f t="shared" si="92"/>
        <v>-3.1</v>
      </c>
      <c r="Q36" s="50">
        <v>9633</v>
      </c>
      <c r="R36" s="14">
        <f t="shared" si="93"/>
        <v>25.6</v>
      </c>
      <c r="S36" s="15">
        <f t="shared" si="94"/>
        <v>1782742</v>
      </c>
      <c r="T36" s="15">
        <f t="shared" si="95"/>
        <v>9189</v>
      </c>
      <c r="U36" s="15">
        <f t="shared" si="96"/>
        <v>1392206</v>
      </c>
      <c r="V36" s="14">
        <f t="shared" si="97"/>
        <v>-21.9</v>
      </c>
      <c r="W36" s="15">
        <f t="shared" si="98"/>
        <v>9660</v>
      </c>
      <c r="X36" s="14">
        <f t="shared" si="99"/>
        <v>5.0999999999999996</v>
      </c>
      <c r="Y36" s="50">
        <v>3266171</v>
      </c>
      <c r="Z36" s="50">
        <v>16860</v>
      </c>
      <c r="AA36" s="50">
        <v>2829403</v>
      </c>
      <c r="AB36" s="49">
        <f t="shared" si="100"/>
        <v>-13.4</v>
      </c>
      <c r="AC36" s="50">
        <v>19293</v>
      </c>
      <c r="AD36" s="49">
        <f t="shared" si="101"/>
        <v>14.4</v>
      </c>
      <c r="AE36" s="50">
        <f t="shared" si="102"/>
        <v>1506433</v>
      </c>
      <c r="AF36" s="50">
        <f t="shared" si="103"/>
        <v>7659</v>
      </c>
      <c r="AG36" s="50">
        <f t="shared" si="104"/>
        <v>1584133</v>
      </c>
      <c r="AH36" s="49">
        <f t="shared" si="105"/>
        <v>5.2</v>
      </c>
      <c r="AI36" s="50">
        <f t="shared" si="106"/>
        <v>11424</v>
      </c>
      <c r="AJ36" s="49">
        <f t="shared" si="107"/>
        <v>49.2</v>
      </c>
      <c r="AK36" s="50">
        <v>4772604</v>
      </c>
      <c r="AL36" s="50">
        <v>24519</v>
      </c>
      <c r="AM36" s="50">
        <v>4413536</v>
      </c>
      <c r="AN36" s="49">
        <f t="shared" si="108"/>
        <v>-7.5</v>
      </c>
      <c r="AO36" s="50">
        <v>30717</v>
      </c>
      <c r="AP36" s="49">
        <f t="shared" si="109"/>
        <v>25.3</v>
      </c>
      <c r="AQ36" s="50">
        <f t="shared" si="110"/>
        <v>852404</v>
      </c>
      <c r="AR36" s="50">
        <f t="shared" si="111"/>
        <v>3967</v>
      </c>
      <c r="AS36" s="50">
        <f t="shared" si="112"/>
        <v>1861010</v>
      </c>
      <c r="AT36" s="49">
        <f t="shared" si="113"/>
        <v>118.3</v>
      </c>
      <c r="AU36" s="50">
        <f t="shared" si="114"/>
        <v>14441</v>
      </c>
      <c r="AV36" s="49">
        <f t="shared" si="115"/>
        <v>264</v>
      </c>
      <c r="AW36" s="50">
        <v>5625008</v>
      </c>
      <c r="AX36" s="50">
        <v>28486</v>
      </c>
      <c r="AY36" s="50">
        <v>6274546</v>
      </c>
      <c r="AZ36" s="49">
        <f t="shared" si="116"/>
        <v>11.5</v>
      </c>
      <c r="BA36" s="50">
        <v>45158</v>
      </c>
      <c r="BB36" s="49">
        <f t="shared" si="117"/>
        <v>58.5</v>
      </c>
      <c r="BC36" s="50">
        <f t="shared" si="118"/>
        <v>232792</v>
      </c>
      <c r="BD36" s="50">
        <f t="shared" si="119"/>
        <v>932</v>
      </c>
      <c r="BE36" s="50">
        <f t="shared" si="120"/>
        <v>1502710</v>
      </c>
      <c r="BF36" s="49">
        <f t="shared" si="121"/>
        <v>545.5</v>
      </c>
      <c r="BG36" s="50">
        <f t="shared" si="122"/>
        <v>12148</v>
      </c>
      <c r="BH36" s="49">
        <f t="shared" si="123"/>
        <v>1203.4000000000001</v>
      </c>
      <c r="BI36" s="50">
        <v>5857800</v>
      </c>
      <c r="BJ36" s="50">
        <v>29418</v>
      </c>
      <c r="BK36" s="50">
        <v>7777256</v>
      </c>
      <c r="BL36" s="49">
        <f t="shared" si="90"/>
        <v>32.799999999999997</v>
      </c>
      <c r="BM36" s="50">
        <v>57306</v>
      </c>
      <c r="BN36" s="49">
        <f t="shared" si="124"/>
        <v>94.8</v>
      </c>
    </row>
    <row r="37" spans="1:66" s="8" customFormat="1" ht="16.5" customHeight="1">
      <c r="A37" s="25"/>
      <c r="B37" s="26" t="s">
        <v>58</v>
      </c>
      <c r="C37" s="15">
        <v>4469347</v>
      </c>
      <c r="D37" s="15">
        <v>19014</v>
      </c>
      <c r="E37" s="50">
        <v>8179845</v>
      </c>
      <c r="F37" s="50">
        <v>47019</v>
      </c>
      <c r="G37" s="50">
        <v>10872046</v>
      </c>
      <c r="H37" s="50">
        <v>69893</v>
      </c>
      <c r="I37" s="50">
        <v>14687230</v>
      </c>
      <c r="J37" s="50">
        <v>83666</v>
      </c>
      <c r="K37" s="50">
        <v>13149925</v>
      </c>
      <c r="L37" s="50">
        <v>70917</v>
      </c>
      <c r="M37" s="50">
        <v>1563618</v>
      </c>
      <c r="N37" s="50">
        <v>8310</v>
      </c>
      <c r="O37" s="50">
        <v>1279651</v>
      </c>
      <c r="P37" s="14">
        <f t="shared" si="92"/>
        <v>-18.2</v>
      </c>
      <c r="Q37" s="50">
        <v>8422</v>
      </c>
      <c r="R37" s="14">
        <f t="shared" si="93"/>
        <v>1.3</v>
      </c>
      <c r="S37" s="15">
        <f t="shared" si="94"/>
        <v>1606575</v>
      </c>
      <c r="T37" s="15">
        <f t="shared" si="95"/>
        <v>8971</v>
      </c>
      <c r="U37" s="15">
        <f t="shared" si="96"/>
        <v>1258580</v>
      </c>
      <c r="V37" s="14">
        <f t="shared" si="97"/>
        <v>-21.7</v>
      </c>
      <c r="W37" s="15">
        <f t="shared" si="98"/>
        <v>8780</v>
      </c>
      <c r="X37" s="14">
        <f t="shared" si="99"/>
        <v>-2.1</v>
      </c>
      <c r="Y37" s="50">
        <v>3170193</v>
      </c>
      <c r="Z37" s="50">
        <v>17281</v>
      </c>
      <c r="AA37" s="50">
        <v>2538231</v>
      </c>
      <c r="AB37" s="49">
        <f t="shared" si="100"/>
        <v>-19.899999999999999</v>
      </c>
      <c r="AC37" s="50">
        <v>17202</v>
      </c>
      <c r="AD37" s="49">
        <f t="shared" si="101"/>
        <v>-0.5</v>
      </c>
      <c r="AE37" s="50">
        <f t="shared" si="102"/>
        <v>1568682</v>
      </c>
      <c r="AF37" s="50">
        <f t="shared" si="103"/>
        <v>8084</v>
      </c>
      <c r="AG37" s="50">
        <f t="shared" si="104"/>
        <v>1383817</v>
      </c>
      <c r="AH37" s="49">
        <f t="shared" si="105"/>
        <v>-11.8</v>
      </c>
      <c r="AI37" s="50">
        <f t="shared" si="106"/>
        <v>10032</v>
      </c>
      <c r="AJ37" s="49">
        <f t="shared" si="107"/>
        <v>24.1</v>
      </c>
      <c r="AK37" s="50">
        <v>4738875</v>
      </c>
      <c r="AL37" s="50">
        <v>25365</v>
      </c>
      <c r="AM37" s="50">
        <v>3922048</v>
      </c>
      <c r="AN37" s="49">
        <f t="shared" si="108"/>
        <v>-17.2</v>
      </c>
      <c r="AO37" s="50">
        <v>27234</v>
      </c>
      <c r="AP37" s="49">
        <f t="shared" si="109"/>
        <v>7.4</v>
      </c>
      <c r="AQ37" s="50">
        <f t="shared" si="110"/>
        <v>1103560</v>
      </c>
      <c r="AR37" s="50">
        <f t="shared" si="111"/>
        <v>5454</v>
      </c>
      <c r="AS37" s="50">
        <f t="shared" si="112"/>
        <v>785884</v>
      </c>
      <c r="AT37" s="49">
        <f t="shared" si="113"/>
        <v>-28.8</v>
      </c>
      <c r="AU37" s="50">
        <f t="shared" si="114"/>
        <v>6050</v>
      </c>
      <c r="AV37" s="49">
        <f t="shared" si="115"/>
        <v>10.9</v>
      </c>
      <c r="AW37" s="50">
        <v>5842435</v>
      </c>
      <c r="AX37" s="50">
        <v>30819</v>
      </c>
      <c r="AY37" s="50">
        <v>4707932</v>
      </c>
      <c r="AZ37" s="49">
        <f t="shared" si="116"/>
        <v>-19.399999999999999</v>
      </c>
      <c r="BA37" s="50">
        <v>33284</v>
      </c>
      <c r="BB37" s="49">
        <f t="shared" si="117"/>
        <v>8</v>
      </c>
      <c r="BC37" s="50">
        <f t="shared" si="118"/>
        <v>134873</v>
      </c>
      <c r="BD37" s="50">
        <f t="shared" si="119"/>
        <v>629</v>
      </c>
      <c r="BE37" s="50">
        <f t="shared" si="120"/>
        <v>925691</v>
      </c>
      <c r="BF37" s="49">
        <f t="shared" si="121"/>
        <v>586.29999999999995</v>
      </c>
      <c r="BG37" s="50">
        <f t="shared" si="122"/>
        <v>6932</v>
      </c>
      <c r="BH37" s="49">
        <f t="shared" si="123"/>
        <v>1002.1</v>
      </c>
      <c r="BI37" s="50">
        <v>5977308</v>
      </c>
      <c r="BJ37" s="50">
        <v>31448</v>
      </c>
      <c r="BK37" s="50">
        <v>5633623</v>
      </c>
      <c r="BL37" s="49">
        <f t="shared" si="90"/>
        <v>-5.7</v>
      </c>
      <c r="BM37" s="50">
        <v>40216</v>
      </c>
      <c r="BN37" s="49">
        <f t="shared" si="124"/>
        <v>27.9</v>
      </c>
    </row>
    <row r="38" spans="1:66" s="8" customFormat="1" ht="16.5" customHeight="1">
      <c r="A38" s="25"/>
      <c r="B38" s="26" t="s">
        <v>57</v>
      </c>
      <c r="C38" s="15">
        <v>9082438</v>
      </c>
      <c r="D38" s="15">
        <v>38905</v>
      </c>
      <c r="E38" s="50">
        <v>11027416</v>
      </c>
      <c r="F38" s="50">
        <v>56292</v>
      </c>
      <c r="G38" s="50">
        <v>9707097</v>
      </c>
      <c r="H38" s="50">
        <v>55467</v>
      </c>
      <c r="I38" s="50">
        <v>10334824</v>
      </c>
      <c r="J38" s="50">
        <v>55113</v>
      </c>
      <c r="K38" s="50">
        <v>12560452</v>
      </c>
      <c r="L38" s="50">
        <v>68885</v>
      </c>
      <c r="M38" s="50">
        <v>1085280</v>
      </c>
      <c r="N38" s="50">
        <v>5787</v>
      </c>
      <c r="O38" s="50">
        <v>815203</v>
      </c>
      <c r="P38" s="14">
        <f t="shared" si="92"/>
        <v>-24.9</v>
      </c>
      <c r="Q38" s="50">
        <v>5540</v>
      </c>
      <c r="R38" s="14">
        <f t="shared" si="93"/>
        <v>-4.3</v>
      </c>
      <c r="S38" s="15">
        <f t="shared" si="94"/>
        <v>796468</v>
      </c>
      <c r="T38" s="15">
        <f t="shared" si="95"/>
        <v>4254</v>
      </c>
      <c r="U38" s="15">
        <f t="shared" si="96"/>
        <v>742214</v>
      </c>
      <c r="V38" s="14">
        <f t="shared" si="97"/>
        <v>-6.8</v>
      </c>
      <c r="W38" s="15">
        <f t="shared" si="98"/>
        <v>5226</v>
      </c>
      <c r="X38" s="14">
        <f t="shared" si="99"/>
        <v>22.8</v>
      </c>
      <c r="Y38" s="50">
        <v>1881748</v>
      </c>
      <c r="Z38" s="50">
        <v>10041</v>
      </c>
      <c r="AA38" s="50">
        <v>1557417</v>
      </c>
      <c r="AB38" s="49">
        <f t="shared" si="100"/>
        <v>-17.2</v>
      </c>
      <c r="AC38" s="50">
        <v>10766</v>
      </c>
      <c r="AD38" s="49">
        <f t="shared" si="101"/>
        <v>7.2</v>
      </c>
      <c r="AE38" s="50">
        <f t="shared" si="102"/>
        <v>739722</v>
      </c>
      <c r="AF38" s="50">
        <f t="shared" si="103"/>
        <v>3893</v>
      </c>
      <c r="AG38" s="50">
        <f t="shared" si="104"/>
        <v>835613</v>
      </c>
      <c r="AH38" s="49">
        <f t="shared" si="105"/>
        <v>13</v>
      </c>
      <c r="AI38" s="50">
        <f t="shared" si="106"/>
        <v>6308</v>
      </c>
      <c r="AJ38" s="49">
        <f t="shared" si="107"/>
        <v>62</v>
      </c>
      <c r="AK38" s="50">
        <v>2621470</v>
      </c>
      <c r="AL38" s="50">
        <v>13934</v>
      </c>
      <c r="AM38" s="50">
        <v>2393030</v>
      </c>
      <c r="AN38" s="49">
        <f t="shared" si="108"/>
        <v>-8.6999999999999993</v>
      </c>
      <c r="AO38" s="50">
        <v>17074</v>
      </c>
      <c r="AP38" s="49">
        <f t="shared" si="109"/>
        <v>22.5</v>
      </c>
      <c r="AQ38" s="50">
        <f t="shared" si="110"/>
        <v>1282194</v>
      </c>
      <c r="AR38" s="50">
        <f t="shared" si="111"/>
        <v>5961</v>
      </c>
      <c r="AS38" s="50">
        <f t="shared" si="112"/>
        <v>1392466</v>
      </c>
      <c r="AT38" s="49">
        <f t="shared" si="113"/>
        <v>8.6</v>
      </c>
      <c r="AU38" s="50">
        <f t="shared" si="114"/>
        <v>11217</v>
      </c>
      <c r="AV38" s="49">
        <f t="shared" si="115"/>
        <v>88.2</v>
      </c>
      <c r="AW38" s="50">
        <v>3903664</v>
      </c>
      <c r="AX38" s="50">
        <v>19895</v>
      </c>
      <c r="AY38" s="50">
        <v>3785496</v>
      </c>
      <c r="AZ38" s="49">
        <f t="shared" si="116"/>
        <v>-3</v>
      </c>
      <c r="BA38" s="50">
        <v>28291</v>
      </c>
      <c r="BB38" s="49">
        <f t="shared" si="117"/>
        <v>42.2</v>
      </c>
      <c r="BC38" s="50">
        <f t="shared" si="118"/>
        <v>1515321</v>
      </c>
      <c r="BD38" s="50">
        <f t="shared" si="119"/>
        <v>7156</v>
      </c>
      <c r="BE38" s="50">
        <f t="shared" si="120"/>
        <v>974718</v>
      </c>
      <c r="BF38" s="49">
        <f t="shared" si="121"/>
        <v>-35.700000000000003</v>
      </c>
      <c r="BG38" s="50">
        <f t="shared" si="122"/>
        <v>8380</v>
      </c>
      <c r="BH38" s="49">
        <f t="shared" si="123"/>
        <v>17.100000000000001</v>
      </c>
      <c r="BI38" s="50">
        <v>5418985</v>
      </c>
      <c r="BJ38" s="50">
        <v>27051</v>
      </c>
      <c r="BK38" s="50">
        <v>4760214</v>
      </c>
      <c r="BL38" s="49">
        <f t="shared" si="90"/>
        <v>-12.2</v>
      </c>
      <c r="BM38" s="50">
        <v>36671</v>
      </c>
      <c r="BN38" s="49">
        <f t="shared" si="124"/>
        <v>35.6</v>
      </c>
    </row>
    <row r="39" spans="1:66" s="8" customFormat="1" ht="16.5" customHeight="1">
      <c r="A39" s="25"/>
      <c r="B39" s="26" t="s">
        <v>63</v>
      </c>
      <c r="C39" s="15">
        <v>5716085</v>
      </c>
      <c r="D39" s="15">
        <v>24083</v>
      </c>
      <c r="E39" s="50">
        <v>5375745</v>
      </c>
      <c r="F39" s="50">
        <v>28133</v>
      </c>
      <c r="G39" s="50">
        <v>5706446</v>
      </c>
      <c r="H39" s="50">
        <v>30841</v>
      </c>
      <c r="I39" s="50">
        <v>9038182</v>
      </c>
      <c r="J39" s="50">
        <v>44926</v>
      </c>
      <c r="K39" s="50">
        <v>11858152</v>
      </c>
      <c r="L39" s="50">
        <v>59236</v>
      </c>
      <c r="M39" s="50">
        <v>1084486</v>
      </c>
      <c r="N39" s="50">
        <v>5526</v>
      </c>
      <c r="O39" s="50">
        <v>1446520</v>
      </c>
      <c r="P39" s="14">
        <f t="shared" si="92"/>
        <v>33.4</v>
      </c>
      <c r="Q39" s="50">
        <v>9161</v>
      </c>
      <c r="R39" s="14">
        <f t="shared" si="93"/>
        <v>65.8</v>
      </c>
      <c r="S39" s="15">
        <f t="shared" si="94"/>
        <v>662292</v>
      </c>
      <c r="T39" s="15">
        <f t="shared" si="95"/>
        <v>3263</v>
      </c>
      <c r="U39" s="15">
        <f t="shared" si="96"/>
        <v>1449056</v>
      </c>
      <c r="V39" s="14">
        <f t="shared" si="97"/>
        <v>118.8</v>
      </c>
      <c r="W39" s="15">
        <f t="shared" si="98"/>
        <v>9519</v>
      </c>
      <c r="X39" s="14">
        <f t="shared" si="99"/>
        <v>191.7</v>
      </c>
      <c r="Y39" s="50">
        <v>1746778</v>
      </c>
      <c r="Z39" s="50">
        <v>8789</v>
      </c>
      <c r="AA39" s="50">
        <v>2895576</v>
      </c>
      <c r="AB39" s="49">
        <f t="shared" si="100"/>
        <v>65.8</v>
      </c>
      <c r="AC39" s="50">
        <v>18680</v>
      </c>
      <c r="AD39" s="49">
        <f t="shared" si="101"/>
        <v>112.5</v>
      </c>
      <c r="AE39" s="50">
        <f t="shared" si="102"/>
        <v>1033491</v>
      </c>
      <c r="AF39" s="50">
        <f t="shared" si="103"/>
        <v>5029</v>
      </c>
      <c r="AG39" s="50">
        <f t="shared" si="104"/>
        <v>1493231</v>
      </c>
      <c r="AH39" s="49">
        <f t="shared" si="105"/>
        <v>44.5</v>
      </c>
      <c r="AI39" s="50">
        <f t="shared" si="106"/>
        <v>10532</v>
      </c>
      <c r="AJ39" s="49">
        <f t="shared" si="107"/>
        <v>109.4</v>
      </c>
      <c r="AK39" s="50">
        <v>2780269</v>
      </c>
      <c r="AL39" s="50">
        <v>13818</v>
      </c>
      <c r="AM39" s="50">
        <v>4388807</v>
      </c>
      <c r="AN39" s="49">
        <f t="shared" si="108"/>
        <v>57.9</v>
      </c>
      <c r="AO39" s="50">
        <v>29212</v>
      </c>
      <c r="AP39" s="49">
        <f t="shared" si="109"/>
        <v>111.4</v>
      </c>
      <c r="AQ39" s="50">
        <f t="shared" si="110"/>
        <v>1067732</v>
      </c>
      <c r="AR39" s="50">
        <f t="shared" si="111"/>
        <v>4372</v>
      </c>
      <c r="AS39" s="50">
        <f t="shared" si="112"/>
        <v>979414</v>
      </c>
      <c r="AT39" s="49">
        <f t="shared" si="113"/>
        <v>-8.3000000000000007</v>
      </c>
      <c r="AU39" s="50">
        <f t="shared" si="114"/>
        <v>7273</v>
      </c>
      <c r="AV39" s="49">
        <f t="shared" si="115"/>
        <v>66.400000000000006</v>
      </c>
      <c r="AW39" s="50">
        <v>3848001</v>
      </c>
      <c r="AX39" s="50">
        <v>18190</v>
      </c>
      <c r="AY39" s="50">
        <v>5368221</v>
      </c>
      <c r="AZ39" s="49">
        <f t="shared" si="116"/>
        <v>39.5</v>
      </c>
      <c r="BA39" s="50">
        <v>36485</v>
      </c>
      <c r="BB39" s="49">
        <f t="shared" si="117"/>
        <v>100.6</v>
      </c>
      <c r="BC39" s="50">
        <f t="shared" si="118"/>
        <v>523937</v>
      </c>
      <c r="BD39" s="50">
        <f t="shared" si="119"/>
        <v>2275</v>
      </c>
      <c r="BE39" s="50">
        <f t="shared" si="120"/>
        <v>1537139</v>
      </c>
      <c r="BF39" s="49">
        <f t="shared" si="121"/>
        <v>193.4</v>
      </c>
      <c r="BG39" s="50">
        <f t="shared" si="122"/>
        <v>12127</v>
      </c>
      <c r="BH39" s="49">
        <f t="shared" si="123"/>
        <v>433.1</v>
      </c>
      <c r="BI39" s="50">
        <v>4371938</v>
      </c>
      <c r="BJ39" s="50">
        <v>20465</v>
      </c>
      <c r="BK39" s="50">
        <v>6905360</v>
      </c>
      <c r="BL39" s="49">
        <f t="shared" si="90"/>
        <v>57.9</v>
      </c>
      <c r="BM39" s="50">
        <v>48612</v>
      </c>
      <c r="BN39" s="49">
        <f t="shared" si="124"/>
        <v>137.5</v>
      </c>
    </row>
    <row r="40" spans="1:66" s="8" customFormat="1" ht="16.5" customHeight="1">
      <c r="A40" s="25"/>
      <c r="B40" s="26" t="s">
        <v>56</v>
      </c>
      <c r="C40" s="15">
        <v>3544897</v>
      </c>
      <c r="D40" s="15">
        <v>15485</v>
      </c>
      <c r="E40" s="50">
        <v>5117473</v>
      </c>
      <c r="F40" s="50">
        <v>27066</v>
      </c>
      <c r="G40" s="50">
        <v>5495681</v>
      </c>
      <c r="H40" s="50">
        <v>31306</v>
      </c>
      <c r="I40" s="50">
        <v>5432168</v>
      </c>
      <c r="J40" s="50">
        <v>28286</v>
      </c>
      <c r="K40" s="50">
        <v>10454300</v>
      </c>
      <c r="L40" s="50">
        <v>53937</v>
      </c>
      <c r="M40" s="50">
        <v>562490</v>
      </c>
      <c r="N40" s="50">
        <v>2931</v>
      </c>
      <c r="O40" s="50">
        <v>1074881</v>
      </c>
      <c r="P40" s="14">
        <f t="shared" si="92"/>
        <v>91.1</v>
      </c>
      <c r="Q40" s="50">
        <v>6610</v>
      </c>
      <c r="R40" s="14">
        <f t="shared" si="93"/>
        <v>125.5</v>
      </c>
      <c r="S40" s="15">
        <f t="shared" si="94"/>
        <v>1061571</v>
      </c>
      <c r="T40" s="15">
        <f t="shared" si="95"/>
        <v>5466</v>
      </c>
      <c r="U40" s="15">
        <f t="shared" si="96"/>
        <v>968530</v>
      </c>
      <c r="V40" s="14">
        <f t="shared" si="97"/>
        <v>-8.8000000000000007</v>
      </c>
      <c r="W40" s="15">
        <f t="shared" si="98"/>
        <v>6501</v>
      </c>
      <c r="X40" s="14">
        <f t="shared" si="99"/>
        <v>18.899999999999999</v>
      </c>
      <c r="Y40" s="50">
        <v>1624061</v>
      </c>
      <c r="Z40" s="50">
        <v>8397</v>
      </c>
      <c r="AA40" s="50">
        <v>2043411</v>
      </c>
      <c r="AB40" s="49">
        <f t="shared" si="100"/>
        <v>25.8</v>
      </c>
      <c r="AC40" s="50">
        <v>13111</v>
      </c>
      <c r="AD40" s="49">
        <f t="shared" si="101"/>
        <v>56.1</v>
      </c>
      <c r="AE40" s="50">
        <f t="shared" si="102"/>
        <v>1023897</v>
      </c>
      <c r="AF40" s="50">
        <f t="shared" si="103"/>
        <v>4810</v>
      </c>
      <c r="AG40" s="50">
        <f t="shared" si="104"/>
        <v>837445</v>
      </c>
      <c r="AH40" s="49">
        <f t="shared" si="105"/>
        <v>-18.2</v>
      </c>
      <c r="AI40" s="50">
        <f t="shared" si="106"/>
        <v>6053</v>
      </c>
      <c r="AJ40" s="49">
        <f t="shared" si="107"/>
        <v>25.8</v>
      </c>
      <c r="AK40" s="50">
        <v>2647958</v>
      </c>
      <c r="AL40" s="50">
        <v>13207</v>
      </c>
      <c r="AM40" s="50">
        <v>2880856</v>
      </c>
      <c r="AN40" s="49">
        <f t="shared" si="108"/>
        <v>8.8000000000000007</v>
      </c>
      <c r="AO40" s="50">
        <v>19164</v>
      </c>
      <c r="AP40" s="49">
        <f t="shared" si="109"/>
        <v>45.1</v>
      </c>
      <c r="AQ40" s="50">
        <f t="shared" ref="AQ40:AQ55" si="125">AW40-AK40</f>
        <v>924314</v>
      </c>
      <c r="AR40" s="50">
        <f t="shared" ref="AR40:AR55" si="126">AX40-AL40</f>
        <v>4113</v>
      </c>
      <c r="AS40" s="50">
        <f t="shared" ref="AS40:AS55" si="127">AY40-AM40</f>
        <v>1244367</v>
      </c>
      <c r="AT40" s="49">
        <f t="shared" ref="AT40:AT54" si="128">ROUND(((AS40/AQ40-1)*100),1)</f>
        <v>34.6</v>
      </c>
      <c r="AU40" s="50">
        <f t="shared" ref="AU40:AU55" si="129">BA40-AO40</f>
        <v>9143</v>
      </c>
      <c r="AV40" s="49">
        <f t="shared" ref="AV40:AV54" si="130">ROUND(((AU40/AR40-1)*100),1)</f>
        <v>122.3</v>
      </c>
      <c r="AW40" s="50">
        <v>3572272</v>
      </c>
      <c r="AX40" s="50">
        <v>17320</v>
      </c>
      <c r="AY40" s="50">
        <v>4125223</v>
      </c>
      <c r="AZ40" s="49">
        <f t="shared" si="116"/>
        <v>15.5</v>
      </c>
      <c r="BA40" s="50">
        <v>28307</v>
      </c>
      <c r="BB40" s="49">
        <f t="shared" si="117"/>
        <v>63.4</v>
      </c>
      <c r="BC40" s="50">
        <f t="shared" si="118"/>
        <v>557763</v>
      </c>
      <c r="BD40" s="50">
        <f t="shared" si="119"/>
        <v>2542</v>
      </c>
      <c r="BE40" s="50">
        <f t="shared" si="120"/>
        <v>633044</v>
      </c>
      <c r="BF40" s="49">
        <f t="shared" si="121"/>
        <v>13.5</v>
      </c>
      <c r="BG40" s="50">
        <f t="shared" si="122"/>
        <v>5101</v>
      </c>
      <c r="BH40" s="49">
        <f t="shared" si="123"/>
        <v>100.7</v>
      </c>
      <c r="BI40" s="50">
        <v>4130035</v>
      </c>
      <c r="BJ40" s="50">
        <v>19862</v>
      </c>
      <c r="BK40" s="50">
        <v>4758267</v>
      </c>
      <c r="BL40" s="49">
        <f t="shared" si="90"/>
        <v>15.2</v>
      </c>
      <c r="BM40" s="50">
        <v>33408</v>
      </c>
      <c r="BN40" s="49">
        <f t="shared" si="124"/>
        <v>68.2</v>
      </c>
    </row>
    <row r="41" spans="1:66" s="8" customFormat="1" ht="16.5" customHeight="1">
      <c r="A41" s="25"/>
      <c r="B41" s="26" t="s">
        <v>54</v>
      </c>
      <c r="C41" s="15">
        <v>13742544</v>
      </c>
      <c r="D41" s="15">
        <v>61216</v>
      </c>
      <c r="E41" s="50">
        <v>17967487</v>
      </c>
      <c r="F41" s="50">
        <v>94410</v>
      </c>
      <c r="G41" s="50">
        <v>17036631</v>
      </c>
      <c r="H41" s="50">
        <v>114367</v>
      </c>
      <c r="I41" s="50">
        <v>15175429</v>
      </c>
      <c r="J41" s="50">
        <v>91077</v>
      </c>
      <c r="K41" s="50">
        <v>10074660</v>
      </c>
      <c r="L41" s="50">
        <v>55647</v>
      </c>
      <c r="M41" s="50">
        <v>760511</v>
      </c>
      <c r="N41" s="50">
        <v>4124</v>
      </c>
      <c r="O41" s="50">
        <v>1045192</v>
      </c>
      <c r="P41" s="14">
        <f t="shared" si="92"/>
        <v>37.4</v>
      </c>
      <c r="Q41" s="50">
        <v>7123</v>
      </c>
      <c r="R41" s="14">
        <f t="shared" si="93"/>
        <v>72.7</v>
      </c>
      <c r="S41" s="15">
        <f t="shared" si="94"/>
        <v>874629</v>
      </c>
      <c r="T41" s="15">
        <f t="shared" si="95"/>
        <v>4738</v>
      </c>
      <c r="U41" s="15">
        <f t="shared" si="96"/>
        <v>1190445</v>
      </c>
      <c r="V41" s="14">
        <f t="shared" si="97"/>
        <v>36.1</v>
      </c>
      <c r="W41" s="15">
        <f t="shared" si="98"/>
        <v>8513</v>
      </c>
      <c r="X41" s="14">
        <f t="shared" si="99"/>
        <v>79.7</v>
      </c>
      <c r="Y41" s="50">
        <v>1635140</v>
      </c>
      <c r="Z41" s="50">
        <v>8862</v>
      </c>
      <c r="AA41" s="50">
        <v>2235637</v>
      </c>
      <c r="AB41" s="49">
        <f t="shared" si="100"/>
        <v>36.700000000000003</v>
      </c>
      <c r="AC41" s="50">
        <v>15636</v>
      </c>
      <c r="AD41" s="49">
        <f t="shared" si="101"/>
        <v>76.400000000000006</v>
      </c>
      <c r="AE41" s="50">
        <f t="shared" si="102"/>
        <v>576976</v>
      </c>
      <c r="AF41" s="50">
        <f t="shared" si="103"/>
        <v>3074</v>
      </c>
      <c r="AG41" s="50">
        <f t="shared" si="104"/>
        <v>1004022</v>
      </c>
      <c r="AH41" s="49">
        <f t="shared" si="105"/>
        <v>74</v>
      </c>
      <c r="AI41" s="50">
        <f t="shared" si="106"/>
        <v>7254</v>
      </c>
      <c r="AJ41" s="49">
        <f t="shared" si="107"/>
        <v>136</v>
      </c>
      <c r="AK41" s="50">
        <v>2212116</v>
      </c>
      <c r="AL41" s="50">
        <v>11936</v>
      </c>
      <c r="AM41" s="50">
        <v>3239659</v>
      </c>
      <c r="AN41" s="49">
        <f t="shared" si="108"/>
        <v>46.5</v>
      </c>
      <c r="AO41" s="50">
        <v>22890</v>
      </c>
      <c r="AP41" s="49">
        <f t="shared" si="109"/>
        <v>91.8</v>
      </c>
      <c r="AQ41" s="50">
        <f t="shared" si="125"/>
        <v>633794</v>
      </c>
      <c r="AR41" s="50">
        <f t="shared" si="126"/>
        <v>2990</v>
      </c>
      <c r="AS41" s="50">
        <f t="shared" si="127"/>
        <v>1670289</v>
      </c>
      <c r="AT41" s="49">
        <f t="shared" si="128"/>
        <v>163.5</v>
      </c>
      <c r="AU41" s="50">
        <f t="shared" si="129"/>
        <v>13440</v>
      </c>
      <c r="AV41" s="49">
        <f t="shared" si="130"/>
        <v>349.5</v>
      </c>
      <c r="AW41" s="50">
        <v>2845910</v>
      </c>
      <c r="AX41" s="50">
        <v>14926</v>
      </c>
      <c r="AY41" s="50">
        <v>4909948</v>
      </c>
      <c r="AZ41" s="49">
        <f t="shared" si="116"/>
        <v>72.5</v>
      </c>
      <c r="BA41" s="50">
        <v>36330</v>
      </c>
      <c r="BB41" s="49">
        <f t="shared" si="117"/>
        <v>143.4</v>
      </c>
      <c r="BC41" s="50">
        <f t="shared" si="118"/>
        <v>350380</v>
      </c>
      <c r="BD41" s="50">
        <f t="shared" si="119"/>
        <v>1698</v>
      </c>
      <c r="BE41" s="50">
        <f t="shared" si="120"/>
        <v>1358360</v>
      </c>
      <c r="BF41" s="49">
        <f t="shared" si="121"/>
        <v>287.7</v>
      </c>
      <c r="BG41" s="50">
        <f t="shared" si="122"/>
        <v>11589</v>
      </c>
      <c r="BH41" s="49">
        <f t="shared" si="123"/>
        <v>582.5</v>
      </c>
      <c r="BI41" s="50">
        <v>3196290</v>
      </c>
      <c r="BJ41" s="50">
        <v>16624</v>
      </c>
      <c r="BK41" s="50">
        <v>6268308</v>
      </c>
      <c r="BL41" s="49">
        <f t="shared" si="90"/>
        <v>96.1</v>
      </c>
      <c r="BM41" s="50">
        <v>47919</v>
      </c>
      <c r="BN41" s="49">
        <f t="shared" si="124"/>
        <v>188.3</v>
      </c>
    </row>
    <row r="42" spans="1:66" s="39" customFormat="1" ht="16.5" customHeight="1">
      <c r="A42" s="25"/>
      <c r="B42" s="41" t="s">
        <v>69</v>
      </c>
      <c r="C42" s="50">
        <v>11563602</v>
      </c>
      <c r="D42" s="50">
        <v>52568</v>
      </c>
      <c r="E42" s="50">
        <v>13636730</v>
      </c>
      <c r="F42" s="50">
        <v>75993</v>
      </c>
      <c r="G42" s="50">
        <v>7175909</v>
      </c>
      <c r="H42" s="50">
        <v>44596</v>
      </c>
      <c r="I42" s="50">
        <v>10247646</v>
      </c>
      <c r="J42" s="50">
        <v>57485</v>
      </c>
      <c r="K42" s="50">
        <v>9623951</v>
      </c>
      <c r="L42" s="50">
        <v>52604</v>
      </c>
      <c r="M42" s="50">
        <v>889435</v>
      </c>
      <c r="N42" s="50">
        <v>4718</v>
      </c>
      <c r="O42" s="50">
        <v>385598</v>
      </c>
      <c r="P42" s="49">
        <f t="shared" si="92"/>
        <v>-56.6</v>
      </c>
      <c r="Q42" s="50">
        <v>2644</v>
      </c>
      <c r="R42" s="49">
        <f t="shared" si="93"/>
        <v>-44</v>
      </c>
      <c r="S42" s="50">
        <f t="shared" si="94"/>
        <v>1033267</v>
      </c>
      <c r="T42" s="50">
        <f t="shared" si="95"/>
        <v>5655</v>
      </c>
      <c r="U42" s="50">
        <f t="shared" si="96"/>
        <v>500844</v>
      </c>
      <c r="V42" s="49">
        <f t="shared" si="97"/>
        <v>-51.5</v>
      </c>
      <c r="W42" s="50">
        <f t="shared" si="98"/>
        <v>3237</v>
      </c>
      <c r="X42" s="49">
        <f t="shared" si="99"/>
        <v>-42.8</v>
      </c>
      <c r="Y42" s="50">
        <v>1922702</v>
      </c>
      <c r="Z42" s="50">
        <v>10373</v>
      </c>
      <c r="AA42" s="50">
        <v>886442</v>
      </c>
      <c r="AB42" s="49">
        <f t="shared" si="100"/>
        <v>-53.9</v>
      </c>
      <c r="AC42" s="50">
        <v>5881</v>
      </c>
      <c r="AD42" s="49">
        <f t="shared" si="101"/>
        <v>-43.3</v>
      </c>
      <c r="AE42" s="50">
        <f t="shared" si="102"/>
        <v>485385</v>
      </c>
      <c r="AF42" s="50">
        <f t="shared" si="103"/>
        <v>2582</v>
      </c>
      <c r="AG42" s="50">
        <f t="shared" si="104"/>
        <v>618228</v>
      </c>
      <c r="AH42" s="49">
        <f t="shared" si="105"/>
        <v>27.4</v>
      </c>
      <c r="AI42" s="50">
        <f t="shared" si="106"/>
        <v>4586</v>
      </c>
      <c r="AJ42" s="49">
        <f t="shared" si="107"/>
        <v>77.599999999999994</v>
      </c>
      <c r="AK42" s="50">
        <v>2408087</v>
      </c>
      <c r="AL42" s="50">
        <v>12955</v>
      </c>
      <c r="AM42" s="50">
        <v>1504670</v>
      </c>
      <c r="AN42" s="49">
        <f t="shared" si="108"/>
        <v>-37.5</v>
      </c>
      <c r="AO42" s="50">
        <v>10467</v>
      </c>
      <c r="AP42" s="49">
        <f t="shared" si="109"/>
        <v>-19.2</v>
      </c>
      <c r="AQ42" s="50">
        <f t="shared" si="125"/>
        <v>908274</v>
      </c>
      <c r="AR42" s="50">
        <f t="shared" si="126"/>
        <v>4490</v>
      </c>
      <c r="AS42" s="50">
        <f t="shared" si="127"/>
        <v>701391</v>
      </c>
      <c r="AT42" s="49">
        <f t="shared" si="128"/>
        <v>-22.8</v>
      </c>
      <c r="AU42" s="50">
        <f t="shared" si="129"/>
        <v>5630</v>
      </c>
      <c r="AV42" s="49">
        <f t="shared" si="130"/>
        <v>25.4</v>
      </c>
      <c r="AW42" s="50">
        <v>3316361</v>
      </c>
      <c r="AX42" s="50">
        <v>17445</v>
      </c>
      <c r="AY42" s="50">
        <v>2206061</v>
      </c>
      <c r="AZ42" s="49">
        <f t="shared" si="116"/>
        <v>-33.5</v>
      </c>
      <c r="BA42" s="50">
        <v>16097</v>
      </c>
      <c r="BB42" s="49">
        <f t="shared" si="117"/>
        <v>-7.7</v>
      </c>
      <c r="BC42" s="50">
        <f t="shared" si="118"/>
        <v>729178</v>
      </c>
      <c r="BD42" s="50">
        <f t="shared" si="119"/>
        <v>3490</v>
      </c>
      <c r="BE42" s="50">
        <f t="shared" si="120"/>
        <v>572621</v>
      </c>
      <c r="BF42" s="49">
        <f t="shared" si="121"/>
        <v>-21.5</v>
      </c>
      <c r="BG42" s="50">
        <f t="shared" si="122"/>
        <v>4805</v>
      </c>
      <c r="BH42" s="49">
        <f t="shared" si="123"/>
        <v>37.700000000000003</v>
      </c>
      <c r="BI42" s="50">
        <v>4045539</v>
      </c>
      <c r="BJ42" s="50">
        <v>20935</v>
      </c>
      <c r="BK42" s="50">
        <v>2778682</v>
      </c>
      <c r="BL42" s="49">
        <f t="shared" si="90"/>
        <v>-31.3</v>
      </c>
      <c r="BM42" s="50">
        <v>20902</v>
      </c>
      <c r="BN42" s="49">
        <f t="shared" si="124"/>
        <v>-0.2</v>
      </c>
    </row>
    <row r="43" spans="1:66" s="8" customFormat="1" ht="16.5" customHeight="1">
      <c r="A43" s="25"/>
      <c r="B43" s="26" t="s">
        <v>60</v>
      </c>
      <c r="C43" s="15">
        <v>14947765</v>
      </c>
      <c r="D43" s="15">
        <v>64874</v>
      </c>
      <c r="E43" s="50">
        <v>17892818</v>
      </c>
      <c r="F43" s="50">
        <v>93621</v>
      </c>
      <c r="G43" s="50">
        <v>12671286</v>
      </c>
      <c r="H43" s="50">
        <v>74436</v>
      </c>
      <c r="I43" s="50">
        <v>14521613</v>
      </c>
      <c r="J43" s="50">
        <v>77331</v>
      </c>
      <c r="K43" s="50">
        <v>9002228</v>
      </c>
      <c r="L43" s="50">
        <v>46225</v>
      </c>
      <c r="M43" s="50">
        <v>704097</v>
      </c>
      <c r="N43" s="50">
        <v>3653</v>
      </c>
      <c r="O43" s="50">
        <v>20898</v>
      </c>
      <c r="P43" s="14">
        <f t="shared" si="92"/>
        <v>-97</v>
      </c>
      <c r="Q43" s="50">
        <v>130</v>
      </c>
      <c r="R43" s="14">
        <f t="shared" si="93"/>
        <v>-96.4</v>
      </c>
      <c r="S43" s="15">
        <f t="shared" si="94"/>
        <v>1059187</v>
      </c>
      <c r="T43" s="15">
        <f t="shared" si="95"/>
        <v>5502</v>
      </c>
      <c r="U43" s="15">
        <f t="shared" si="96"/>
        <v>101358</v>
      </c>
      <c r="V43" s="14">
        <f t="shared" si="97"/>
        <v>-90.4</v>
      </c>
      <c r="W43" s="15">
        <f t="shared" si="98"/>
        <v>628</v>
      </c>
      <c r="X43" s="14">
        <f t="shared" si="99"/>
        <v>-88.6</v>
      </c>
      <c r="Y43" s="50">
        <v>1763284</v>
      </c>
      <c r="Z43" s="50">
        <v>9155</v>
      </c>
      <c r="AA43" s="50">
        <v>122256</v>
      </c>
      <c r="AB43" s="49">
        <f t="shared" si="100"/>
        <v>-93.1</v>
      </c>
      <c r="AC43" s="50">
        <v>758</v>
      </c>
      <c r="AD43" s="49">
        <f t="shared" si="101"/>
        <v>-91.7</v>
      </c>
      <c r="AE43" s="50">
        <f t="shared" si="102"/>
        <v>1206147</v>
      </c>
      <c r="AF43" s="50">
        <f t="shared" si="103"/>
        <v>5905</v>
      </c>
      <c r="AG43" s="50">
        <f t="shared" si="104"/>
        <v>440369</v>
      </c>
      <c r="AH43" s="49">
        <f t="shared" si="105"/>
        <v>-63.5</v>
      </c>
      <c r="AI43" s="50">
        <f t="shared" si="106"/>
        <v>2861</v>
      </c>
      <c r="AJ43" s="49">
        <f t="shared" si="107"/>
        <v>-51.5</v>
      </c>
      <c r="AK43" s="50">
        <v>2969431</v>
      </c>
      <c r="AL43" s="50">
        <v>15060</v>
      </c>
      <c r="AM43" s="50">
        <v>562625</v>
      </c>
      <c r="AN43" s="49">
        <f t="shared" si="108"/>
        <v>-81.099999999999994</v>
      </c>
      <c r="AO43" s="50">
        <v>3619</v>
      </c>
      <c r="AP43" s="49">
        <f t="shared" si="109"/>
        <v>-76</v>
      </c>
      <c r="AQ43" s="50">
        <f t="shared" si="125"/>
        <v>540247</v>
      </c>
      <c r="AR43" s="50">
        <f t="shared" si="126"/>
        <v>2598</v>
      </c>
      <c r="AS43" s="50">
        <f t="shared" si="127"/>
        <v>391195</v>
      </c>
      <c r="AT43" s="49">
        <f t="shared" si="128"/>
        <v>-27.6</v>
      </c>
      <c r="AU43" s="50">
        <f t="shared" si="129"/>
        <v>2711</v>
      </c>
      <c r="AV43" s="49">
        <f t="shared" si="130"/>
        <v>4.3</v>
      </c>
      <c r="AW43" s="50">
        <v>3509678</v>
      </c>
      <c r="AX43" s="50">
        <v>17658</v>
      </c>
      <c r="AY43" s="50">
        <v>953820</v>
      </c>
      <c r="AZ43" s="49">
        <f t="shared" si="116"/>
        <v>-72.8</v>
      </c>
      <c r="BA43" s="50">
        <v>6330</v>
      </c>
      <c r="BB43" s="49">
        <f t="shared" si="117"/>
        <v>-64.2</v>
      </c>
      <c r="BC43" s="50">
        <f t="shared" si="118"/>
        <v>665480</v>
      </c>
      <c r="BD43" s="50">
        <f t="shared" si="119"/>
        <v>2952</v>
      </c>
      <c r="BE43" s="50">
        <f t="shared" si="120"/>
        <v>311156</v>
      </c>
      <c r="BF43" s="49">
        <f t="shared" si="121"/>
        <v>-53.2</v>
      </c>
      <c r="BG43" s="50">
        <f t="shared" si="122"/>
        <v>2327</v>
      </c>
      <c r="BH43" s="49">
        <f t="shared" si="123"/>
        <v>-21.2</v>
      </c>
      <c r="BI43" s="50">
        <v>4175158</v>
      </c>
      <c r="BJ43" s="50">
        <v>20610</v>
      </c>
      <c r="BK43" s="50">
        <v>1264976</v>
      </c>
      <c r="BL43" s="49">
        <f t="shared" si="90"/>
        <v>-69.7</v>
      </c>
      <c r="BM43" s="50">
        <v>8657</v>
      </c>
      <c r="BN43" s="49">
        <f t="shared" si="124"/>
        <v>-58</v>
      </c>
    </row>
    <row r="44" spans="1:66" s="8" customFormat="1" ht="16.5" customHeight="1">
      <c r="A44" s="25"/>
      <c r="B44" s="26" t="s">
        <v>55</v>
      </c>
      <c r="C44" s="15">
        <v>12216101</v>
      </c>
      <c r="D44" s="15">
        <v>43069</v>
      </c>
      <c r="E44" s="50">
        <v>9994218</v>
      </c>
      <c r="F44" s="50">
        <v>42123</v>
      </c>
      <c r="G44" s="50">
        <v>10901755</v>
      </c>
      <c r="H44" s="50">
        <v>50616</v>
      </c>
      <c r="I44" s="50">
        <v>9724985</v>
      </c>
      <c r="J44" s="50">
        <v>43718</v>
      </c>
      <c r="K44" s="50">
        <v>8705566</v>
      </c>
      <c r="L44" s="50">
        <v>37402</v>
      </c>
      <c r="M44" s="50">
        <v>1055737</v>
      </c>
      <c r="N44" s="50">
        <v>4789</v>
      </c>
      <c r="O44" s="50">
        <v>654476</v>
      </c>
      <c r="P44" s="14">
        <f t="shared" si="92"/>
        <v>-38</v>
      </c>
      <c r="Q44" s="50">
        <v>3530</v>
      </c>
      <c r="R44" s="49">
        <f t="shared" si="93"/>
        <v>-26.3</v>
      </c>
      <c r="S44" s="15">
        <f t="shared" si="94"/>
        <v>386551</v>
      </c>
      <c r="T44" s="15">
        <f t="shared" si="95"/>
        <v>1902</v>
      </c>
      <c r="U44" s="15">
        <f t="shared" si="96"/>
        <v>516571</v>
      </c>
      <c r="V44" s="14">
        <f t="shared" si="97"/>
        <v>33.6</v>
      </c>
      <c r="W44" s="15">
        <f t="shared" si="98"/>
        <v>2664</v>
      </c>
      <c r="X44" s="14">
        <f t="shared" si="99"/>
        <v>40.1</v>
      </c>
      <c r="Y44" s="50">
        <v>1442288</v>
      </c>
      <c r="Z44" s="50">
        <v>6691</v>
      </c>
      <c r="AA44" s="50">
        <v>1171047</v>
      </c>
      <c r="AB44" s="49">
        <f t="shared" si="100"/>
        <v>-18.8</v>
      </c>
      <c r="AC44" s="50">
        <v>6194</v>
      </c>
      <c r="AD44" s="49">
        <f t="shared" si="101"/>
        <v>-7.4</v>
      </c>
      <c r="AE44" s="50">
        <f t="shared" si="102"/>
        <v>812866</v>
      </c>
      <c r="AF44" s="50">
        <f t="shared" si="103"/>
        <v>3309</v>
      </c>
      <c r="AG44" s="50">
        <f t="shared" si="104"/>
        <v>800831</v>
      </c>
      <c r="AH44" s="49">
        <f t="shared" si="105"/>
        <v>-1.5</v>
      </c>
      <c r="AI44" s="50">
        <f t="shared" si="106"/>
        <v>4777</v>
      </c>
      <c r="AJ44" s="49">
        <f t="shared" si="107"/>
        <v>44.4</v>
      </c>
      <c r="AK44" s="50">
        <v>2255154</v>
      </c>
      <c r="AL44" s="50">
        <v>10000</v>
      </c>
      <c r="AM44" s="50">
        <v>1971878</v>
      </c>
      <c r="AN44" s="49">
        <f t="shared" si="108"/>
        <v>-12.6</v>
      </c>
      <c r="AO44" s="50">
        <v>10971</v>
      </c>
      <c r="AP44" s="49">
        <f t="shared" si="109"/>
        <v>9.6999999999999993</v>
      </c>
      <c r="AQ44" s="50">
        <f t="shared" si="125"/>
        <v>644211</v>
      </c>
      <c r="AR44" s="50">
        <f t="shared" si="126"/>
        <v>2710</v>
      </c>
      <c r="AS44" s="50">
        <f t="shared" si="127"/>
        <v>989835</v>
      </c>
      <c r="AT44" s="49">
        <f t="shared" si="128"/>
        <v>53.7</v>
      </c>
      <c r="AU44" s="50">
        <f t="shared" si="129"/>
        <v>6016</v>
      </c>
      <c r="AV44" s="49">
        <f t="shared" si="130"/>
        <v>122</v>
      </c>
      <c r="AW44" s="50">
        <v>2899365</v>
      </c>
      <c r="AX44" s="50">
        <v>12710</v>
      </c>
      <c r="AY44" s="50">
        <v>2961713</v>
      </c>
      <c r="AZ44" s="49">
        <f t="shared" si="116"/>
        <v>2.2000000000000002</v>
      </c>
      <c r="BA44" s="50">
        <v>16987</v>
      </c>
      <c r="BB44" s="49">
        <f t="shared" si="117"/>
        <v>33.700000000000003</v>
      </c>
      <c r="BC44" s="50">
        <f t="shared" si="118"/>
        <v>921582</v>
      </c>
      <c r="BD44" s="50">
        <f t="shared" si="119"/>
        <v>3870</v>
      </c>
      <c r="BE44" s="50">
        <f t="shared" si="120"/>
        <v>846089</v>
      </c>
      <c r="BF44" s="49">
        <f t="shared" si="121"/>
        <v>-8.1999999999999993</v>
      </c>
      <c r="BG44" s="50">
        <f t="shared" si="122"/>
        <v>4948</v>
      </c>
      <c r="BH44" s="49">
        <f t="shared" si="123"/>
        <v>27.9</v>
      </c>
      <c r="BI44" s="50">
        <v>3820947</v>
      </c>
      <c r="BJ44" s="50">
        <v>16580</v>
      </c>
      <c r="BK44" s="50">
        <v>3807802</v>
      </c>
      <c r="BL44" s="49">
        <f t="shared" si="90"/>
        <v>-0.3</v>
      </c>
      <c r="BM44" s="50">
        <v>21935</v>
      </c>
      <c r="BN44" s="49">
        <f t="shared" si="124"/>
        <v>32.299999999999997</v>
      </c>
    </row>
    <row r="45" spans="1:66" s="8" customFormat="1" ht="16.5" customHeight="1">
      <c r="A45" s="25"/>
      <c r="B45" s="26" t="s">
        <v>59</v>
      </c>
      <c r="C45" s="15">
        <v>6649366</v>
      </c>
      <c r="D45" s="15">
        <v>29950</v>
      </c>
      <c r="E45" s="50">
        <v>6111143</v>
      </c>
      <c r="F45" s="50">
        <v>34307</v>
      </c>
      <c r="G45" s="50">
        <v>7946165</v>
      </c>
      <c r="H45" s="50">
        <v>49679</v>
      </c>
      <c r="I45" s="50">
        <v>9290617</v>
      </c>
      <c r="J45" s="50">
        <v>52680</v>
      </c>
      <c r="K45" s="50">
        <v>8398827</v>
      </c>
      <c r="L45" s="50">
        <v>44782</v>
      </c>
      <c r="M45" s="50">
        <v>929147</v>
      </c>
      <c r="N45" s="50">
        <v>4905</v>
      </c>
      <c r="O45" s="50">
        <v>581931</v>
      </c>
      <c r="P45" s="49">
        <f t="shared" si="92"/>
        <v>-37.4</v>
      </c>
      <c r="Q45" s="50">
        <v>3836</v>
      </c>
      <c r="R45" s="49">
        <f t="shared" si="93"/>
        <v>-21.8</v>
      </c>
      <c r="S45" s="15">
        <f t="shared" si="94"/>
        <v>975588</v>
      </c>
      <c r="T45" s="15">
        <f t="shared" si="95"/>
        <v>5438</v>
      </c>
      <c r="U45" s="15">
        <f t="shared" si="96"/>
        <v>987820</v>
      </c>
      <c r="V45" s="14">
        <f t="shared" si="97"/>
        <v>1.3</v>
      </c>
      <c r="W45" s="15">
        <f t="shared" si="98"/>
        <v>7000</v>
      </c>
      <c r="X45" s="14">
        <f t="shared" si="99"/>
        <v>28.7</v>
      </c>
      <c r="Y45" s="50">
        <v>1904735</v>
      </c>
      <c r="Z45" s="50">
        <v>10343</v>
      </c>
      <c r="AA45" s="50">
        <v>1569751</v>
      </c>
      <c r="AB45" s="49">
        <f t="shared" si="100"/>
        <v>-17.600000000000001</v>
      </c>
      <c r="AC45" s="50">
        <v>10836</v>
      </c>
      <c r="AD45" s="49">
        <f t="shared" si="101"/>
        <v>4.8</v>
      </c>
      <c r="AE45" s="50">
        <f t="shared" si="102"/>
        <v>1383828</v>
      </c>
      <c r="AF45" s="50">
        <f t="shared" si="103"/>
        <v>7282</v>
      </c>
      <c r="AG45" s="50">
        <f t="shared" si="104"/>
        <v>791591</v>
      </c>
      <c r="AH45" s="49">
        <f t="shared" si="105"/>
        <v>-42.8</v>
      </c>
      <c r="AI45" s="50">
        <f t="shared" si="106"/>
        <v>6171</v>
      </c>
      <c r="AJ45" s="49">
        <f t="shared" si="107"/>
        <v>-15.3</v>
      </c>
      <c r="AK45" s="50">
        <v>3288563</v>
      </c>
      <c r="AL45" s="50">
        <v>17625</v>
      </c>
      <c r="AM45" s="50">
        <v>2361342</v>
      </c>
      <c r="AN45" s="49">
        <f t="shared" si="108"/>
        <v>-28.2</v>
      </c>
      <c r="AO45" s="50">
        <v>17007</v>
      </c>
      <c r="AP45" s="49">
        <f t="shared" si="109"/>
        <v>-3.5</v>
      </c>
      <c r="AQ45" s="50">
        <f t="shared" si="125"/>
        <v>1036168</v>
      </c>
      <c r="AR45" s="50">
        <f t="shared" si="126"/>
        <v>4911</v>
      </c>
      <c r="AS45" s="50">
        <f t="shared" si="127"/>
        <v>447053</v>
      </c>
      <c r="AT45" s="49">
        <f t="shared" si="128"/>
        <v>-56.9</v>
      </c>
      <c r="AU45" s="50">
        <f t="shared" si="129"/>
        <v>3206</v>
      </c>
      <c r="AV45" s="49">
        <f t="shared" si="130"/>
        <v>-34.700000000000003</v>
      </c>
      <c r="AW45" s="50">
        <v>4324731</v>
      </c>
      <c r="AX45" s="50">
        <v>22536</v>
      </c>
      <c r="AY45" s="50">
        <v>2808395</v>
      </c>
      <c r="AZ45" s="49">
        <f t="shared" si="116"/>
        <v>-35.1</v>
      </c>
      <c r="BA45" s="50">
        <v>20213</v>
      </c>
      <c r="BB45" s="49">
        <f t="shared" si="117"/>
        <v>-10.3</v>
      </c>
      <c r="BC45" s="50">
        <f t="shared" si="118"/>
        <v>399790</v>
      </c>
      <c r="BD45" s="50">
        <f t="shared" si="119"/>
        <v>1831</v>
      </c>
      <c r="BE45" s="50">
        <f t="shared" si="120"/>
        <v>345794</v>
      </c>
      <c r="BF45" s="49">
        <f t="shared" si="121"/>
        <v>-13.5</v>
      </c>
      <c r="BG45" s="50">
        <f t="shared" si="122"/>
        <v>2738</v>
      </c>
      <c r="BH45" s="49">
        <f t="shared" si="123"/>
        <v>49.5</v>
      </c>
      <c r="BI45" s="50">
        <v>4724521</v>
      </c>
      <c r="BJ45" s="50">
        <v>24367</v>
      </c>
      <c r="BK45" s="50">
        <v>3154189</v>
      </c>
      <c r="BL45" s="49">
        <f t="shared" si="90"/>
        <v>-33.200000000000003</v>
      </c>
      <c r="BM45" s="50">
        <v>22951</v>
      </c>
      <c r="BN45" s="49">
        <f t="shared" si="124"/>
        <v>-5.8</v>
      </c>
    </row>
    <row r="46" spans="1:66" s="8" customFormat="1" ht="16.5" customHeight="1">
      <c r="A46" s="25"/>
      <c r="B46" s="26" t="s">
        <v>62</v>
      </c>
      <c r="C46" s="15">
        <v>5194238</v>
      </c>
      <c r="D46" s="15">
        <v>22493</v>
      </c>
      <c r="E46" s="50">
        <v>8756863</v>
      </c>
      <c r="F46" s="50">
        <v>46755</v>
      </c>
      <c r="G46" s="50">
        <v>10233426</v>
      </c>
      <c r="H46" s="50">
        <v>60209</v>
      </c>
      <c r="I46" s="50">
        <v>9239974</v>
      </c>
      <c r="J46" s="50">
        <v>50195</v>
      </c>
      <c r="K46" s="50">
        <v>7417384</v>
      </c>
      <c r="L46" s="50">
        <v>38980</v>
      </c>
      <c r="M46" s="50">
        <v>816059</v>
      </c>
      <c r="N46" s="50">
        <v>4290</v>
      </c>
      <c r="O46" s="50">
        <v>459756</v>
      </c>
      <c r="P46" s="49">
        <f t="shared" si="92"/>
        <v>-43.7</v>
      </c>
      <c r="Q46" s="50">
        <v>2732</v>
      </c>
      <c r="R46" s="49">
        <f t="shared" si="93"/>
        <v>-36.299999999999997</v>
      </c>
      <c r="S46" s="15">
        <f t="shared" si="94"/>
        <v>825153</v>
      </c>
      <c r="T46" s="15">
        <f t="shared" si="95"/>
        <v>4245</v>
      </c>
      <c r="U46" s="15">
        <f t="shared" si="96"/>
        <v>942113</v>
      </c>
      <c r="V46" s="14">
        <f t="shared" si="97"/>
        <v>14.2</v>
      </c>
      <c r="W46" s="15">
        <f t="shared" si="98"/>
        <v>6129</v>
      </c>
      <c r="X46" s="14">
        <f t="shared" si="99"/>
        <v>44.4</v>
      </c>
      <c r="Y46" s="50">
        <v>1641212</v>
      </c>
      <c r="Z46" s="50">
        <v>8535</v>
      </c>
      <c r="AA46" s="50">
        <v>1401869</v>
      </c>
      <c r="AB46" s="49">
        <f t="shared" si="100"/>
        <v>-14.6</v>
      </c>
      <c r="AC46" s="50">
        <v>8861</v>
      </c>
      <c r="AD46" s="49">
        <f t="shared" si="101"/>
        <v>3.8</v>
      </c>
      <c r="AE46" s="50">
        <f t="shared" si="102"/>
        <v>772520</v>
      </c>
      <c r="AF46" s="50">
        <f t="shared" si="103"/>
        <v>3801</v>
      </c>
      <c r="AG46" s="50">
        <f t="shared" si="104"/>
        <v>395620</v>
      </c>
      <c r="AH46" s="49">
        <f t="shared" si="105"/>
        <v>-48.8</v>
      </c>
      <c r="AI46" s="50">
        <f t="shared" si="106"/>
        <v>2762</v>
      </c>
      <c r="AJ46" s="49">
        <f t="shared" si="107"/>
        <v>-27.3</v>
      </c>
      <c r="AK46" s="50">
        <v>2413732</v>
      </c>
      <c r="AL46" s="50">
        <v>12336</v>
      </c>
      <c r="AM46" s="50">
        <v>1797489</v>
      </c>
      <c r="AN46" s="49">
        <f t="shared" si="108"/>
        <v>-25.5</v>
      </c>
      <c r="AO46" s="50">
        <v>11623</v>
      </c>
      <c r="AP46" s="49">
        <f t="shared" si="109"/>
        <v>-5.8</v>
      </c>
      <c r="AQ46" s="50">
        <f t="shared" si="125"/>
        <v>359090</v>
      </c>
      <c r="AR46" s="50">
        <f t="shared" si="126"/>
        <v>1698</v>
      </c>
      <c r="AS46" s="50">
        <f t="shared" si="127"/>
        <v>908285</v>
      </c>
      <c r="AT46" s="49">
        <f t="shared" si="128"/>
        <v>152.9</v>
      </c>
      <c r="AU46" s="50">
        <f t="shared" si="129"/>
        <v>6737</v>
      </c>
      <c r="AV46" s="49">
        <f t="shared" si="130"/>
        <v>296.8</v>
      </c>
      <c r="AW46" s="50">
        <v>2772822</v>
      </c>
      <c r="AX46" s="50">
        <v>14034</v>
      </c>
      <c r="AY46" s="50">
        <v>2705774</v>
      </c>
      <c r="AZ46" s="49">
        <f t="shared" si="116"/>
        <v>-2.4</v>
      </c>
      <c r="BA46" s="50">
        <v>18360</v>
      </c>
      <c r="BB46" s="49">
        <f t="shared" si="117"/>
        <v>30.8</v>
      </c>
      <c r="BC46" s="50">
        <f t="shared" si="118"/>
        <v>423141</v>
      </c>
      <c r="BD46" s="50">
        <f t="shared" si="119"/>
        <v>1999</v>
      </c>
      <c r="BE46" s="50">
        <f t="shared" si="120"/>
        <v>707108</v>
      </c>
      <c r="BF46" s="49">
        <f t="shared" si="121"/>
        <v>67.099999999999994</v>
      </c>
      <c r="BG46" s="50">
        <f t="shared" si="122"/>
        <v>5434</v>
      </c>
      <c r="BH46" s="49">
        <f t="shared" si="123"/>
        <v>171.8</v>
      </c>
      <c r="BI46" s="50">
        <v>3195963</v>
      </c>
      <c r="BJ46" s="50">
        <v>16033</v>
      </c>
      <c r="BK46" s="50">
        <v>3412882</v>
      </c>
      <c r="BL46" s="49">
        <f t="shared" si="90"/>
        <v>6.8</v>
      </c>
      <c r="BM46" s="50">
        <v>23794</v>
      </c>
      <c r="BN46" s="49">
        <f t="shared" si="124"/>
        <v>48.4</v>
      </c>
    </row>
    <row r="47" spans="1:66" s="39" customFormat="1" ht="16.5" customHeight="1">
      <c r="A47" s="25"/>
      <c r="B47" s="41" t="s">
        <v>61</v>
      </c>
      <c r="C47" s="50">
        <v>8190993</v>
      </c>
      <c r="D47" s="50">
        <v>37386</v>
      </c>
      <c r="E47" s="50">
        <v>10023358</v>
      </c>
      <c r="F47" s="50">
        <v>57157</v>
      </c>
      <c r="G47" s="50">
        <v>6084294</v>
      </c>
      <c r="H47" s="50">
        <v>40438</v>
      </c>
      <c r="I47" s="50">
        <v>3716063</v>
      </c>
      <c r="J47" s="50">
        <v>20848</v>
      </c>
      <c r="K47" s="50">
        <v>6834080</v>
      </c>
      <c r="L47" s="50">
        <v>36683</v>
      </c>
      <c r="M47" s="50">
        <v>711822</v>
      </c>
      <c r="N47" s="50">
        <v>3646</v>
      </c>
      <c r="O47" s="50">
        <v>372911</v>
      </c>
      <c r="P47" s="49">
        <f t="shared" si="92"/>
        <v>-47.6</v>
      </c>
      <c r="Q47" s="50">
        <v>2496</v>
      </c>
      <c r="R47" s="49">
        <f t="shared" si="93"/>
        <v>-31.5</v>
      </c>
      <c r="S47" s="50">
        <f t="shared" si="94"/>
        <v>477788</v>
      </c>
      <c r="T47" s="50">
        <f t="shared" si="95"/>
        <v>2689</v>
      </c>
      <c r="U47" s="50">
        <f t="shared" si="96"/>
        <v>512209</v>
      </c>
      <c r="V47" s="49">
        <f t="shared" si="97"/>
        <v>7.2</v>
      </c>
      <c r="W47" s="50">
        <f t="shared" si="98"/>
        <v>3625</v>
      </c>
      <c r="X47" s="49">
        <f t="shared" si="99"/>
        <v>34.799999999999997</v>
      </c>
      <c r="Y47" s="50">
        <v>1189610</v>
      </c>
      <c r="Z47" s="50">
        <v>6335</v>
      </c>
      <c r="AA47" s="50">
        <v>885120</v>
      </c>
      <c r="AB47" s="49">
        <f t="shared" si="100"/>
        <v>-25.6</v>
      </c>
      <c r="AC47" s="50">
        <v>6121</v>
      </c>
      <c r="AD47" s="49">
        <f t="shared" si="101"/>
        <v>-3.4</v>
      </c>
      <c r="AE47" s="50">
        <f t="shared" si="102"/>
        <v>658289</v>
      </c>
      <c r="AF47" s="50">
        <f t="shared" si="103"/>
        <v>3309</v>
      </c>
      <c r="AG47" s="50">
        <f t="shared" si="104"/>
        <v>645853</v>
      </c>
      <c r="AH47" s="49">
        <f t="shared" si="105"/>
        <v>-1.9</v>
      </c>
      <c r="AI47" s="50">
        <f t="shared" si="106"/>
        <v>4904</v>
      </c>
      <c r="AJ47" s="49">
        <f t="shared" si="107"/>
        <v>48.2</v>
      </c>
      <c r="AK47" s="50">
        <v>1847899</v>
      </c>
      <c r="AL47" s="50">
        <v>9644</v>
      </c>
      <c r="AM47" s="50">
        <v>1530973</v>
      </c>
      <c r="AN47" s="49">
        <f t="shared" si="108"/>
        <v>-17.2</v>
      </c>
      <c r="AO47" s="50">
        <v>11025</v>
      </c>
      <c r="AP47" s="49">
        <f t="shared" si="109"/>
        <v>14.3</v>
      </c>
      <c r="AQ47" s="50">
        <f t="shared" si="125"/>
        <v>1040056</v>
      </c>
      <c r="AR47" s="50">
        <f t="shared" si="126"/>
        <v>5370</v>
      </c>
      <c r="AS47" s="50">
        <f t="shared" si="127"/>
        <v>710670</v>
      </c>
      <c r="AT47" s="49">
        <f t="shared" si="128"/>
        <v>-31.7</v>
      </c>
      <c r="AU47" s="50">
        <f t="shared" si="129"/>
        <v>5725</v>
      </c>
      <c r="AV47" s="49">
        <f t="shared" si="130"/>
        <v>6.6</v>
      </c>
      <c r="AW47" s="50">
        <v>2887955</v>
      </c>
      <c r="AX47" s="50">
        <v>15014</v>
      </c>
      <c r="AY47" s="50">
        <v>2241643</v>
      </c>
      <c r="AZ47" s="49">
        <f t="shared" si="116"/>
        <v>-22.4</v>
      </c>
      <c r="BA47" s="50">
        <v>16750</v>
      </c>
      <c r="BB47" s="49">
        <f t="shared" si="117"/>
        <v>11.6</v>
      </c>
      <c r="BC47" s="50">
        <f t="shared" ref="BC47:BC52" si="131">BI47-AW47</f>
        <v>775447</v>
      </c>
      <c r="BD47" s="50">
        <f t="shared" ref="BD47:BD52" si="132">BJ47-AX47</f>
        <v>3379</v>
      </c>
      <c r="BE47" s="50">
        <f t="shared" ref="BE47:BE52" si="133">BK47-AY47</f>
        <v>761055</v>
      </c>
      <c r="BF47" s="49">
        <f t="shared" ref="BF47:BF52" si="134">ROUND(((BE47/BC47-1)*100),1)</f>
        <v>-1.9</v>
      </c>
      <c r="BG47" s="50">
        <f t="shared" ref="BG47:BG52" si="135">BM47-BA47</f>
        <v>6340</v>
      </c>
      <c r="BH47" s="49">
        <f t="shared" ref="BH47:BH52" si="136">ROUND(((BG47/BD47-1)*100),1)</f>
        <v>87.6</v>
      </c>
      <c r="BI47" s="50">
        <v>3663402</v>
      </c>
      <c r="BJ47" s="50">
        <v>18393</v>
      </c>
      <c r="BK47" s="50">
        <v>3002698</v>
      </c>
      <c r="BL47" s="49">
        <f t="shared" si="90"/>
        <v>-18</v>
      </c>
      <c r="BM47" s="50">
        <v>23090</v>
      </c>
      <c r="BN47" s="49">
        <f t="shared" si="124"/>
        <v>25.5</v>
      </c>
    </row>
    <row r="48" spans="1:66" s="8" customFormat="1" ht="16.5" customHeight="1">
      <c r="A48" s="25"/>
      <c r="B48" s="26" t="s">
        <v>68</v>
      </c>
      <c r="C48" s="15">
        <v>5712204</v>
      </c>
      <c r="D48" s="15">
        <v>26284</v>
      </c>
      <c r="E48" s="50">
        <v>3929165</v>
      </c>
      <c r="F48" s="50">
        <v>21602</v>
      </c>
      <c r="G48" s="50">
        <v>1691780</v>
      </c>
      <c r="H48" s="50">
        <v>10300</v>
      </c>
      <c r="I48" s="50">
        <v>6034095</v>
      </c>
      <c r="J48" s="50">
        <v>33706</v>
      </c>
      <c r="K48" s="50">
        <v>6115385</v>
      </c>
      <c r="L48" s="50">
        <v>31976</v>
      </c>
      <c r="M48" s="50">
        <v>555240</v>
      </c>
      <c r="N48" s="50">
        <v>2886</v>
      </c>
      <c r="O48" s="50">
        <v>527939</v>
      </c>
      <c r="P48" s="49">
        <f t="shared" si="92"/>
        <v>-4.9000000000000004</v>
      </c>
      <c r="Q48" s="50">
        <v>3272</v>
      </c>
      <c r="R48" s="49">
        <f t="shared" si="93"/>
        <v>13.4</v>
      </c>
      <c r="S48" s="50">
        <f t="shared" si="94"/>
        <v>572730</v>
      </c>
      <c r="T48" s="50">
        <f t="shared" si="95"/>
        <v>2888</v>
      </c>
      <c r="U48" s="50">
        <f t="shared" si="96"/>
        <v>682162</v>
      </c>
      <c r="V48" s="49">
        <f t="shared" si="97"/>
        <v>19.100000000000001</v>
      </c>
      <c r="W48" s="50">
        <f t="shared" si="98"/>
        <v>4617</v>
      </c>
      <c r="X48" s="49">
        <f t="shared" si="99"/>
        <v>59.9</v>
      </c>
      <c r="Y48" s="50">
        <v>1127970</v>
      </c>
      <c r="Z48" s="50">
        <v>5774</v>
      </c>
      <c r="AA48" s="50">
        <v>1210101</v>
      </c>
      <c r="AB48" s="49">
        <f t="shared" si="100"/>
        <v>7.3</v>
      </c>
      <c r="AC48" s="50">
        <v>7889</v>
      </c>
      <c r="AD48" s="49">
        <f t="shared" si="101"/>
        <v>36.6</v>
      </c>
      <c r="AE48" s="50">
        <f t="shared" ref="AE48:AE53" si="137">AK48-Y48</f>
        <v>507091</v>
      </c>
      <c r="AF48" s="50">
        <f t="shared" ref="AF48:AF53" si="138">AL48-Z48</f>
        <v>2488</v>
      </c>
      <c r="AG48" s="50">
        <f t="shared" ref="AG48:AG53" si="139">AM48-AA48</f>
        <v>440894</v>
      </c>
      <c r="AH48" s="49">
        <f t="shared" ref="AH48:AH53" si="140">ROUND(((AG48/AE48-1)*100),1)</f>
        <v>-13.1</v>
      </c>
      <c r="AI48" s="50">
        <f t="shared" ref="AI48:AI53" si="141">AO48-AC48</f>
        <v>3158</v>
      </c>
      <c r="AJ48" s="49">
        <f t="shared" si="107"/>
        <v>26.9</v>
      </c>
      <c r="AK48" s="50">
        <v>1635061</v>
      </c>
      <c r="AL48" s="50">
        <v>8262</v>
      </c>
      <c r="AM48" s="50">
        <v>1650995</v>
      </c>
      <c r="AN48" s="49">
        <f t="shared" si="108"/>
        <v>1</v>
      </c>
      <c r="AO48" s="50">
        <v>11047</v>
      </c>
      <c r="AP48" s="49">
        <f t="shared" si="109"/>
        <v>33.700000000000003</v>
      </c>
      <c r="AQ48" s="50">
        <f t="shared" si="125"/>
        <v>287255</v>
      </c>
      <c r="AR48" s="50">
        <f t="shared" si="126"/>
        <v>1267</v>
      </c>
      <c r="AS48" s="50">
        <f t="shared" si="127"/>
        <v>424392</v>
      </c>
      <c r="AT48" s="49">
        <f t="shared" si="128"/>
        <v>47.7</v>
      </c>
      <c r="AU48" s="50">
        <f t="shared" si="129"/>
        <v>3244</v>
      </c>
      <c r="AV48" s="49">
        <f t="shared" si="130"/>
        <v>156</v>
      </c>
      <c r="AW48" s="50">
        <v>1922316</v>
      </c>
      <c r="AX48" s="50">
        <v>9529</v>
      </c>
      <c r="AY48" s="50">
        <v>2075387</v>
      </c>
      <c r="AZ48" s="49">
        <f t="shared" si="116"/>
        <v>8</v>
      </c>
      <c r="BA48" s="50">
        <v>14291</v>
      </c>
      <c r="BB48" s="49">
        <f t="shared" si="117"/>
        <v>50</v>
      </c>
      <c r="BC48" s="50">
        <f t="shared" si="131"/>
        <v>635605</v>
      </c>
      <c r="BD48" s="50">
        <f t="shared" si="132"/>
        <v>3004</v>
      </c>
      <c r="BE48" s="50">
        <f t="shared" si="133"/>
        <v>460777</v>
      </c>
      <c r="BF48" s="49">
        <f t="shared" si="134"/>
        <v>-27.5</v>
      </c>
      <c r="BG48" s="50">
        <f t="shared" si="135"/>
        <v>3645</v>
      </c>
      <c r="BH48" s="49">
        <f t="shared" si="136"/>
        <v>21.3</v>
      </c>
      <c r="BI48" s="50">
        <v>2557921</v>
      </c>
      <c r="BJ48" s="50">
        <v>12533</v>
      </c>
      <c r="BK48" s="50">
        <v>2536164</v>
      </c>
      <c r="BL48" s="49">
        <f t="shared" si="90"/>
        <v>-0.9</v>
      </c>
      <c r="BM48" s="50">
        <v>17936</v>
      </c>
      <c r="BN48" s="49">
        <f t="shared" si="124"/>
        <v>43.1</v>
      </c>
    </row>
    <row r="49" spans="1:66" s="8" customFormat="1" ht="16.5" customHeight="1">
      <c r="A49" s="25"/>
      <c r="B49" s="26" t="s">
        <v>64</v>
      </c>
      <c r="C49" s="15">
        <v>7837266</v>
      </c>
      <c r="D49" s="15">
        <v>33650</v>
      </c>
      <c r="E49" s="50">
        <v>10096607</v>
      </c>
      <c r="F49" s="50">
        <v>53068</v>
      </c>
      <c r="G49" s="50">
        <v>7124842</v>
      </c>
      <c r="H49" s="50">
        <v>41926</v>
      </c>
      <c r="I49" s="50">
        <v>6966440</v>
      </c>
      <c r="J49" s="50">
        <v>37578</v>
      </c>
      <c r="K49" s="50">
        <v>5513394</v>
      </c>
      <c r="L49" s="50">
        <v>27773</v>
      </c>
      <c r="M49" s="50">
        <v>562130</v>
      </c>
      <c r="N49" s="50">
        <v>2974</v>
      </c>
      <c r="O49" s="50">
        <v>80360</v>
      </c>
      <c r="P49" s="49">
        <f t="shared" si="92"/>
        <v>-85.7</v>
      </c>
      <c r="Q49" s="50">
        <v>562</v>
      </c>
      <c r="R49" s="49">
        <f t="shared" si="93"/>
        <v>-81.099999999999994</v>
      </c>
      <c r="S49" s="50">
        <f t="shared" si="94"/>
        <v>828139</v>
      </c>
      <c r="T49" s="50">
        <f t="shared" si="95"/>
        <v>4194</v>
      </c>
      <c r="U49" s="50">
        <f t="shared" si="96"/>
        <v>197455</v>
      </c>
      <c r="V49" s="49">
        <f t="shared" si="97"/>
        <v>-76.2</v>
      </c>
      <c r="W49" s="50">
        <f t="shared" si="98"/>
        <v>1283</v>
      </c>
      <c r="X49" s="49">
        <f t="shared" si="99"/>
        <v>-69.400000000000006</v>
      </c>
      <c r="Y49" s="50">
        <v>1390269</v>
      </c>
      <c r="Z49" s="50">
        <v>7168</v>
      </c>
      <c r="AA49" s="50">
        <v>277815</v>
      </c>
      <c r="AB49" s="49">
        <f t="shared" si="100"/>
        <v>-80</v>
      </c>
      <c r="AC49" s="50">
        <v>1845</v>
      </c>
      <c r="AD49" s="49">
        <f t="shared" si="101"/>
        <v>-74.3</v>
      </c>
      <c r="AE49" s="50">
        <f t="shared" si="137"/>
        <v>1071870</v>
      </c>
      <c r="AF49" s="50">
        <f t="shared" si="138"/>
        <v>4824</v>
      </c>
      <c r="AG49" s="50">
        <f t="shared" si="139"/>
        <v>344420</v>
      </c>
      <c r="AH49" s="49">
        <f t="shared" si="140"/>
        <v>-67.900000000000006</v>
      </c>
      <c r="AI49" s="50">
        <f t="shared" si="141"/>
        <v>2308</v>
      </c>
      <c r="AJ49" s="49">
        <f t="shared" si="107"/>
        <v>-52.2</v>
      </c>
      <c r="AK49" s="50">
        <v>2462139</v>
      </c>
      <c r="AL49" s="50">
        <v>11992</v>
      </c>
      <c r="AM49" s="50">
        <v>622235</v>
      </c>
      <c r="AN49" s="49">
        <f t="shared" si="108"/>
        <v>-74.7</v>
      </c>
      <c r="AO49" s="50">
        <v>4153</v>
      </c>
      <c r="AP49" s="49">
        <f t="shared" si="109"/>
        <v>-65.400000000000006</v>
      </c>
      <c r="AQ49" s="50">
        <f t="shared" si="125"/>
        <v>699320</v>
      </c>
      <c r="AR49" s="50">
        <f t="shared" si="126"/>
        <v>3208</v>
      </c>
      <c r="AS49" s="50">
        <f t="shared" si="127"/>
        <v>320671</v>
      </c>
      <c r="AT49" s="49">
        <f t="shared" si="128"/>
        <v>-54.1</v>
      </c>
      <c r="AU49" s="50">
        <f t="shared" si="129"/>
        <v>2462</v>
      </c>
      <c r="AV49" s="49">
        <f t="shared" si="130"/>
        <v>-23.3</v>
      </c>
      <c r="AW49" s="50">
        <v>3161459</v>
      </c>
      <c r="AX49" s="50">
        <v>15200</v>
      </c>
      <c r="AY49" s="50">
        <v>942906</v>
      </c>
      <c r="AZ49" s="49">
        <f t="shared" si="116"/>
        <v>-70.2</v>
      </c>
      <c r="BA49" s="50">
        <v>6615</v>
      </c>
      <c r="BB49" s="49">
        <f t="shared" si="117"/>
        <v>-56.5</v>
      </c>
      <c r="BC49" s="50">
        <f t="shared" si="131"/>
        <v>495850</v>
      </c>
      <c r="BD49" s="50">
        <f t="shared" si="132"/>
        <v>2330</v>
      </c>
      <c r="BE49" s="50">
        <f t="shared" si="133"/>
        <v>581178</v>
      </c>
      <c r="BF49" s="49">
        <f t="shared" si="134"/>
        <v>17.2</v>
      </c>
      <c r="BG49" s="50">
        <f t="shared" si="135"/>
        <v>4503</v>
      </c>
      <c r="BH49" s="49">
        <f t="shared" si="136"/>
        <v>93.3</v>
      </c>
      <c r="BI49" s="50">
        <v>3657309</v>
      </c>
      <c r="BJ49" s="50">
        <v>17530</v>
      </c>
      <c r="BK49" s="50">
        <v>1524084</v>
      </c>
      <c r="BL49" s="49">
        <f t="shared" si="90"/>
        <v>-58.3</v>
      </c>
      <c r="BM49" s="50">
        <v>11118</v>
      </c>
      <c r="BN49" s="49">
        <f t="shared" si="124"/>
        <v>-36.6</v>
      </c>
    </row>
    <row r="50" spans="1:66" s="8" customFormat="1" ht="16.5" customHeight="1">
      <c r="A50" s="25"/>
      <c r="B50" s="26" t="s">
        <v>53</v>
      </c>
      <c r="C50" s="15">
        <v>8593602</v>
      </c>
      <c r="D50" s="15">
        <v>36269</v>
      </c>
      <c r="E50" s="50">
        <v>5601394</v>
      </c>
      <c r="F50" s="50">
        <v>27544</v>
      </c>
      <c r="G50" s="50">
        <v>5494093</v>
      </c>
      <c r="H50" s="50">
        <v>33172</v>
      </c>
      <c r="I50" s="50">
        <v>4636049</v>
      </c>
      <c r="J50" s="50">
        <v>24162</v>
      </c>
      <c r="K50" s="50">
        <v>4954803</v>
      </c>
      <c r="L50" s="50">
        <v>26115</v>
      </c>
      <c r="M50" s="50">
        <v>531228</v>
      </c>
      <c r="N50" s="50">
        <v>2772</v>
      </c>
      <c r="O50" s="50">
        <v>467385</v>
      </c>
      <c r="P50" s="49">
        <f t="shared" si="92"/>
        <v>-12</v>
      </c>
      <c r="Q50" s="50">
        <v>3224</v>
      </c>
      <c r="R50" s="49">
        <f t="shared" si="93"/>
        <v>16.3</v>
      </c>
      <c r="S50" s="50">
        <f t="shared" ref="S50:S53" si="142">Y50-M50</f>
        <v>461814</v>
      </c>
      <c r="T50" s="50">
        <f t="shared" ref="T50:T53" si="143">Z50-N50</f>
        <v>2267</v>
      </c>
      <c r="U50" s="50">
        <f t="shared" ref="U50:U53" si="144">AA50-O50</f>
        <v>476349</v>
      </c>
      <c r="V50" s="49">
        <f t="shared" ref="V50:V53" si="145">ROUND(((U50/S50-1)*100),1)</f>
        <v>3.1</v>
      </c>
      <c r="W50" s="50">
        <f t="shared" ref="W50:W53" si="146">AC50-Q50</f>
        <v>3242</v>
      </c>
      <c r="X50" s="49">
        <f t="shared" ref="X50:X53" si="147">ROUND(((W50/T50-1)*100),1)</f>
        <v>43</v>
      </c>
      <c r="Y50" s="50">
        <v>993042</v>
      </c>
      <c r="Z50" s="50">
        <v>5039</v>
      </c>
      <c r="AA50" s="50">
        <v>943734</v>
      </c>
      <c r="AB50" s="49">
        <f t="shared" si="100"/>
        <v>-5</v>
      </c>
      <c r="AC50" s="50">
        <v>6466</v>
      </c>
      <c r="AD50" s="49">
        <f t="shared" si="101"/>
        <v>28.3</v>
      </c>
      <c r="AE50" s="50">
        <f t="shared" si="137"/>
        <v>164256</v>
      </c>
      <c r="AF50" s="50">
        <f t="shared" si="138"/>
        <v>818</v>
      </c>
      <c r="AG50" s="50">
        <f t="shared" si="139"/>
        <v>375271</v>
      </c>
      <c r="AH50" s="49">
        <f t="shared" si="140"/>
        <v>128.5</v>
      </c>
      <c r="AI50" s="50">
        <f t="shared" si="141"/>
        <v>2948</v>
      </c>
      <c r="AJ50" s="49">
        <f t="shared" si="107"/>
        <v>260.39999999999998</v>
      </c>
      <c r="AK50" s="50">
        <v>1157298</v>
      </c>
      <c r="AL50" s="50">
        <v>5857</v>
      </c>
      <c r="AM50" s="50">
        <v>1319005</v>
      </c>
      <c r="AN50" s="49">
        <f t="shared" si="108"/>
        <v>14</v>
      </c>
      <c r="AO50" s="50">
        <v>9414</v>
      </c>
      <c r="AP50" s="49">
        <f t="shared" si="109"/>
        <v>60.7</v>
      </c>
      <c r="AQ50" s="50">
        <f t="shared" si="125"/>
        <v>310122</v>
      </c>
      <c r="AR50" s="50">
        <f t="shared" si="126"/>
        <v>1447</v>
      </c>
      <c r="AS50" s="50">
        <f t="shared" si="127"/>
        <v>235083</v>
      </c>
      <c r="AT50" s="49">
        <f t="shared" si="128"/>
        <v>-24.2</v>
      </c>
      <c r="AU50" s="50">
        <f t="shared" si="129"/>
        <v>1726</v>
      </c>
      <c r="AV50" s="49">
        <f t="shared" si="130"/>
        <v>19.3</v>
      </c>
      <c r="AW50" s="50">
        <v>1467420</v>
      </c>
      <c r="AX50" s="50">
        <v>7304</v>
      </c>
      <c r="AY50" s="50">
        <v>1554088</v>
      </c>
      <c r="AZ50" s="49">
        <f t="shared" si="116"/>
        <v>5.9</v>
      </c>
      <c r="BA50" s="50">
        <v>11140</v>
      </c>
      <c r="BB50" s="49">
        <f t="shared" si="117"/>
        <v>52.5</v>
      </c>
      <c r="BC50" s="50">
        <f t="shared" si="131"/>
        <v>381505</v>
      </c>
      <c r="BD50" s="50">
        <f t="shared" si="132"/>
        <v>1757</v>
      </c>
      <c r="BE50" s="50">
        <f t="shared" si="133"/>
        <v>281630</v>
      </c>
      <c r="BF50" s="49">
        <f t="shared" si="134"/>
        <v>-26.2</v>
      </c>
      <c r="BG50" s="50">
        <f t="shared" si="135"/>
        <v>2383</v>
      </c>
      <c r="BH50" s="49">
        <f t="shared" si="136"/>
        <v>35.6</v>
      </c>
      <c r="BI50" s="50">
        <v>1848925</v>
      </c>
      <c r="BJ50" s="50">
        <v>9061</v>
      </c>
      <c r="BK50" s="50">
        <v>1835718</v>
      </c>
      <c r="BL50" s="49">
        <f t="shared" si="90"/>
        <v>-0.7</v>
      </c>
      <c r="BM50" s="50">
        <v>13523</v>
      </c>
      <c r="BN50" s="49">
        <f t="shared" si="124"/>
        <v>49.2</v>
      </c>
    </row>
    <row r="51" spans="1:66" s="39" customFormat="1" ht="16.5" customHeight="1">
      <c r="A51" s="25"/>
      <c r="B51" s="41" t="s">
        <v>275</v>
      </c>
      <c r="C51" s="50">
        <v>3251010</v>
      </c>
      <c r="D51" s="50">
        <v>14141</v>
      </c>
      <c r="E51" s="50">
        <v>4005086</v>
      </c>
      <c r="F51" s="50">
        <v>22133</v>
      </c>
      <c r="G51" s="50">
        <v>3811659</v>
      </c>
      <c r="H51" s="50">
        <v>25601</v>
      </c>
      <c r="I51" s="50">
        <v>2290799</v>
      </c>
      <c r="J51" s="50">
        <v>13181</v>
      </c>
      <c r="K51" s="50">
        <v>4933869</v>
      </c>
      <c r="L51" s="50">
        <v>28352</v>
      </c>
      <c r="M51" s="50">
        <v>290125</v>
      </c>
      <c r="N51" s="50">
        <v>1638</v>
      </c>
      <c r="O51" s="50">
        <v>304460</v>
      </c>
      <c r="P51" s="49">
        <f t="shared" si="92"/>
        <v>4.9000000000000004</v>
      </c>
      <c r="Q51" s="50">
        <v>2041</v>
      </c>
      <c r="R51" s="49">
        <f t="shared" si="93"/>
        <v>24.6</v>
      </c>
      <c r="S51" s="50">
        <f t="shared" si="142"/>
        <v>243840</v>
      </c>
      <c r="T51" s="50">
        <f t="shared" si="143"/>
        <v>1388</v>
      </c>
      <c r="U51" s="50">
        <f t="shared" si="144"/>
        <v>350240</v>
      </c>
      <c r="V51" s="49">
        <f t="shared" si="145"/>
        <v>43.6</v>
      </c>
      <c r="W51" s="50">
        <f t="shared" si="146"/>
        <v>2298</v>
      </c>
      <c r="X51" s="49">
        <f t="shared" si="147"/>
        <v>65.599999999999994</v>
      </c>
      <c r="Y51" s="50">
        <v>533965</v>
      </c>
      <c r="Z51" s="50">
        <v>3026</v>
      </c>
      <c r="AA51" s="50">
        <v>654700</v>
      </c>
      <c r="AB51" s="49">
        <f t="shared" si="100"/>
        <v>22.6</v>
      </c>
      <c r="AC51" s="50">
        <v>4339</v>
      </c>
      <c r="AD51" s="49">
        <f t="shared" si="101"/>
        <v>43.4</v>
      </c>
      <c r="AE51" s="50">
        <f t="shared" si="137"/>
        <v>455930</v>
      </c>
      <c r="AF51" s="50">
        <f t="shared" si="138"/>
        <v>2444</v>
      </c>
      <c r="AG51" s="50">
        <f t="shared" si="139"/>
        <v>187580</v>
      </c>
      <c r="AH51" s="49">
        <f t="shared" si="140"/>
        <v>-58.9</v>
      </c>
      <c r="AI51" s="50">
        <f t="shared" si="141"/>
        <v>1379</v>
      </c>
      <c r="AJ51" s="49">
        <f t="shared" si="107"/>
        <v>-43.6</v>
      </c>
      <c r="AK51" s="50">
        <v>989895</v>
      </c>
      <c r="AL51" s="50">
        <v>5470</v>
      </c>
      <c r="AM51" s="50">
        <v>842280</v>
      </c>
      <c r="AN51" s="49">
        <f t="shared" si="108"/>
        <v>-14.9</v>
      </c>
      <c r="AO51" s="50">
        <v>5718</v>
      </c>
      <c r="AP51" s="49">
        <f t="shared" si="109"/>
        <v>4.5</v>
      </c>
      <c r="AQ51" s="50">
        <f t="shared" si="125"/>
        <v>278634</v>
      </c>
      <c r="AR51" s="50">
        <f t="shared" si="126"/>
        <v>1420</v>
      </c>
      <c r="AS51" s="50">
        <f t="shared" si="127"/>
        <v>654902</v>
      </c>
      <c r="AT51" s="49">
        <f t="shared" si="128"/>
        <v>135</v>
      </c>
      <c r="AU51" s="50">
        <f t="shared" si="129"/>
        <v>5022</v>
      </c>
      <c r="AV51" s="49">
        <f t="shared" si="130"/>
        <v>253.7</v>
      </c>
      <c r="AW51" s="50">
        <v>1268529</v>
      </c>
      <c r="AX51" s="50">
        <v>6890</v>
      </c>
      <c r="AY51" s="50">
        <v>1497182</v>
      </c>
      <c r="AZ51" s="49">
        <f t="shared" si="116"/>
        <v>18</v>
      </c>
      <c r="BA51" s="50">
        <v>10740</v>
      </c>
      <c r="BB51" s="49">
        <f t="shared" si="117"/>
        <v>55.9</v>
      </c>
      <c r="BC51" s="50">
        <f t="shared" si="131"/>
        <v>350548</v>
      </c>
      <c r="BD51" s="50">
        <f t="shared" si="132"/>
        <v>1730</v>
      </c>
      <c r="BE51" s="50">
        <f t="shared" si="133"/>
        <v>613076</v>
      </c>
      <c r="BF51" s="49">
        <f t="shared" si="134"/>
        <v>74.900000000000006</v>
      </c>
      <c r="BG51" s="50">
        <f t="shared" si="135"/>
        <v>4807</v>
      </c>
      <c r="BH51" s="49">
        <f t="shared" si="136"/>
        <v>177.9</v>
      </c>
      <c r="BI51" s="50">
        <v>1619077</v>
      </c>
      <c r="BJ51" s="50">
        <v>8620</v>
      </c>
      <c r="BK51" s="50">
        <v>2110258</v>
      </c>
      <c r="BL51" s="49">
        <f t="shared" si="90"/>
        <v>30.3</v>
      </c>
      <c r="BM51" s="50">
        <v>15547</v>
      </c>
      <c r="BN51" s="49">
        <f t="shared" si="124"/>
        <v>80.400000000000006</v>
      </c>
    </row>
    <row r="52" spans="1:66" s="8" customFormat="1" ht="16.5" customHeight="1">
      <c r="A52" s="25"/>
      <c r="B52" s="26" t="s">
        <v>67</v>
      </c>
      <c r="C52" s="15">
        <v>1306367</v>
      </c>
      <c r="D52" s="15">
        <v>5769</v>
      </c>
      <c r="E52" s="50">
        <v>858257</v>
      </c>
      <c r="F52" s="50">
        <v>4694</v>
      </c>
      <c r="G52" s="50">
        <v>1131257</v>
      </c>
      <c r="H52" s="50">
        <v>6345</v>
      </c>
      <c r="I52" s="50">
        <v>2542641</v>
      </c>
      <c r="J52" s="50">
        <v>11730</v>
      </c>
      <c r="K52" s="50">
        <v>2464462</v>
      </c>
      <c r="L52" s="50">
        <v>12992</v>
      </c>
      <c r="M52" s="50">
        <v>435467</v>
      </c>
      <c r="N52" s="50">
        <v>2281</v>
      </c>
      <c r="O52" s="50">
        <v>186682</v>
      </c>
      <c r="P52" s="49">
        <f t="shared" si="92"/>
        <v>-57.1</v>
      </c>
      <c r="Q52" s="50">
        <v>1310</v>
      </c>
      <c r="R52" s="49">
        <f t="shared" si="93"/>
        <v>-42.6</v>
      </c>
      <c r="S52" s="50">
        <f t="shared" si="142"/>
        <v>308195</v>
      </c>
      <c r="T52" s="50">
        <f t="shared" si="143"/>
        <v>1643</v>
      </c>
      <c r="U52" s="50">
        <f t="shared" si="144"/>
        <v>152632</v>
      </c>
      <c r="V52" s="49">
        <f t="shared" si="145"/>
        <v>-50.5</v>
      </c>
      <c r="W52" s="50">
        <f t="shared" si="146"/>
        <v>1069</v>
      </c>
      <c r="X52" s="49">
        <f t="shared" si="147"/>
        <v>-34.9</v>
      </c>
      <c r="Y52" s="50">
        <v>743662</v>
      </c>
      <c r="Z52" s="50">
        <v>3924</v>
      </c>
      <c r="AA52" s="50">
        <v>339314</v>
      </c>
      <c r="AB52" s="49">
        <f>ROUND(((AA52/Y52-1)*100),1)</f>
        <v>-54.4</v>
      </c>
      <c r="AC52" s="50">
        <v>2379</v>
      </c>
      <c r="AD52" s="49">
        <f>ROUND(((AC52/Z52-1)*100),1)</f>
        <v>-39.4</v>
      </c>
      <c r="AE52" s="50">
        <f t="shared" si="137"/>
        <v>157078</v>
      </c>
      <c r="AF52" s="50">
        <f t="shared" si="138"/>
        <v>823</v>
      </c>
      <c r="AG52" s="50">
        <f t="shared" si="139"/>
        <v>227802</v>
      </c>
      <c r="AH52" s="49">
        <f t="shared" si="140"/>
        <v>45</v>
      </c>
      <c r="AI52" s="50">
        <f t="shared" si="141"/>
        <v>1546</v>
      </c>
      <c r="AJ52" s="49">
        <f>ROUND(((AI52/AF52-1)*100),1)</f>
        <v>87.8</v>
      </c>
      <c r="AK52" s="50">
        <v>900740</v>
      </c>
      <c r="AL52" s="50">
        <v>4747</v>
      </c>
      <c r="AM52" s="50">
        <v>567116</v>
      </c>
      <c r="AN52" s="49">
        <f>ROUND(((AM52/AK52-1)*100),1)</f>
        <v>-37</v>
      </c>
      <c r="AO52" s="50">
        <v>3925</v>
      </c>
      <c r="AP52" s="49">
        <f>ROUND(((AO52/AL52-1)*100),1)</f>
        <v>-17.3</v>
      </c>
      <c r="AQ52" s="50">
        <f t="shared" si="125"/>
        <v>72658</v>
      </c>
      <c r="AR52" s="50">
        <f t="shared" si="126"/>
        <v>402</v>
      </c>
      <c r="AS52" s="50">
        <f t="shared" si="127"/>
        <v>19642</v>
      </c>
      <c r="AT52" s="49">
        <f t="shared" si="128"/>
        <v>-73</v>
      </c>
      <c r="AU52" s="50">
        <f t="shared" si="129"/>
        <v>187</v>
      </c>
      <c r="AV52" s="49">
        <f t="shared" si="130"/>
        <v>-53.5</v>
      </c>
      <c r="AW52" s="50">
        <v>973398</v>
      </c>
      <c r="AX52" s="50">
        <v>5149</v>
      </c>
      <c r="AY52" s="50">
        <v>586758</v>
      </c>
      <c r="AZ52" s="49">
        <f t="shared" si="116"/>
        <v>-39.700000000000003</v>
      </c>
      <c r="BA52" s="50">
        <v>4112</v>
      </c>
      <c r="BB52" s="49">
        <f t="shared" si="117"/>
        <v>-20.100000000000001</v>
      </c>
      <c r="BC52" s="50">
        <f t="shared" si="131"/>
        <v>308944</v>
      </c>
      <c r="BD52" s="50">
        <f t="shared" si="132"/>
        <v>1470</v>
      </c>
      <c r="BE52" s="50">
        <f t="shared" si="133"/>
        <v>102631</v>
      </c>
      <c r="BF52" s="49">
        <f t="shared" si="134"/>
        <v>-66.8</v>
      </c>
      <c r="BG52" s="50">
        <f t="shared" si="135"/>
        <v>773</v>
      </c>
      <c r="BH52" s="49">
        <f t="shared" si="136"/>
        <v>-47.4</v>
      </c>
      <c r="BI52" s="50">
        <v>1282342</v>
      </c>
      <c r="BJ52" s="50">
        <v>6619</v>
      </c>
      <c r="BK52" s="50">
        <v>689389</v>
      </c>
      <c r="BL52" s="49">
        <f t="shared" si="90"/>
        <v>-46.2</v>
      </c>
      <c r="BM52" s="50">
        <v>4885</v>
      </c>
      <c r="BN52" s="49">
        <f t="shared" si="124"/>
        <v>-26.2</v>
      </c>
    </row>
    <row r="53" spans="1:66" s="8" customFormat="1" ht="16.5" customHeight="1">
      <c r="A53" s="25"/>
      <c r="B53" s="26" t="s">
        <v>71</v>
      </c>
      <c r="C53" s="15">
        <v>2796850</v>
      </c>
      <c r="D53" s="15">
        <v>12120</v>
      </c>
      <c r="E53" s="50">
        <v>3087450</v>
      </c>
      <c r="F53" s="50">
        <v>16496</v>
      </c>
      <c r="G53" s="50">
        <v>2982650</v>
      </c>
      <c r="H53" s="50">
        <v>17283</v>
      </c>
      <c r="I53" s="50">
        <v>2371119</v>
      </c>
      <c r="J53" s="50">
        <v>12753</v>
      </c>
      <c r="K53" s="50">
        <v>1892729</v>
      </c>
      <c r="L53" s="50">
        <v>10117</v>
      </c>
      <c r="M53" s="50">
        <v>180800</v>
      </c>
      <c r="N53" s="50">
        <v>959</v>
      </c>
      <c r="O53" s="50">
        <v>53760</v>
      </c>
      <c r="P53" s="49">
        <f t="shared" si="92"/>
        <v>-70.3</v>
      </c>
      <c r="Q53" s="50">
        <v>365</v>
      </c>
      <c r="R53" s="49">
        <f t="shared" si="93"/>
        <v>-61.9</v>
      </c>
      <c r="S53" s="50">
        <f t="shared" si="142"/>
        <v>190600</v>
      </c>
      <c r="T53" s="50">
        <f t="shared" si="143"/>
        <v>1005</v>
      </c>
      <c r="U53" s="50">
        <f t="shared" si="144"/>
        <v>20000</v>
      </c>
      <c r="V53" s="49">
        <f t="shared" si="145"/>
        <v>-89.5</v>
      </c>
      <c r="W53" s="50">
        <f t="shared" si="146"/>
        <v>105</v>
      </c>
      <c r="X53" s="49">
        <f t="shared" si="147"/>
        <v>-89.6</v>
      </c>
      <c r="Y53" s="50">
        <v>371400</v>
      </c>
      <c r="Z53" s="50">
        <v>1964</v>
      </c>
      <c r="AA53" s="50">
        <v>73760</v>
      </c>
      <c r="AB53" s="49">
        <f>ROUND(((AA53/Y53-1)*100),1)</f>
        <v>-80.099999999999994</v>
      </c>
      <c r="AC53" s="50">
        <v>470</v>
      </c>
      <c r="AD53" s="49">
        <f>ROUND(((AC53/Z53-1)*100),1)</f>
        <v>-76.099999999999994</v>
      </c>
      <c r="AE53" s="50">
        <f t="shared" si="137"/>
        <v>67000</v>
      </c>
      <c r="AF53" s="50">
        <f t="shared" si="138"/>
        <v>344</v>
      </c>
      <c r="AG53" s="50">
        <f t="shared" si="139"/>
        <v>123400</v>
      </c>
      <c r="AH53" s="49">
        <f t="shared" si="140"/>
        <v>84.2</v>
      </c>
      <c r="AI53" s="50">
        <f t="shared" si="141"/>
        <v>851</v>
      </c>
      <c r="AJ53" s="49">
        <f>ROUND(((AI53/AF53-1)*100),1)</f>
        <v>147.4</v>
      </c>
      <c r="AK53" s="50">
        <v>438400</v>
      </c>
      <c r="AL53" s="50">
        <v>2308</v>
      </c>
      <c r="AM53" s="50">
        <v>197160</v>
      </c>
      <c r="AN53" s="49">
        <f>ROUND(((AM53/AK53-1)*100),1)</f>
        <v>-55</v>
      </c>
      <c r="AO53" s="50">
        <v>1321</v>
      </c>
      <c r="AP53" s="49">
        <f>ROUND(((AO53/AL53-1)*100),1)</f>
        <v>-42.8</v>
      </c>
      <c r="AQ53" s="50">
        <f t="shared" si="125"/>
        <v>87950</v>
      </c>
      <c r="AR53" s="50">
        <f t="shared" si="126"/>
        <v>425</v>
      </c>
      <c r="AS53" s="50">
        <f t="shared" si="127"/>
        <v>0</v>
      </c>
      <c r="AT53" s="49">
        <f t="shared" si="128"/>
        <v>-100</v>
      </c>
      <c r="AU53" s="50">
        <f t="shared" si="129"/>
        <v>0</v>
      </c>
      <c r="AV53" s="49">
        <f t="shared" si="130"/>
        <v>-100</v>
      </c>
      <c r="AW53" s="50">
        <v>526350</v>
      </c>
      <c r="AX53" s="50">
        <v>2733</v>
      </c>
      <c r="AY53" s="50">
        <v>197160</v>
      </c>
      <c r="AZ53" s="49">
        <f>ROUND(((AY53/AW53-1)*100),1)</f>
        <v>-62.5</v>
      </c>
      <c r="BA53" s="50">
        <v>1321</v>
      </c>
      <c r="BB53" s="49">
        <f>ROUND(((BA53/AX53-1)*100),1)</f>
        <v>-51.7</v>
      </c>
      <c r="BC53" s="50">
        <f t="shared" ref="BC53:BE55" si="148">BI53-AW53</f>
        <v>171690</v>
      </c>
      <c r="BD53" s="50">
        <f t="shared" si="148"/>
        <v>752</v>
      </c>
      <c r="BE53" s="50">
        <f t="shared" si="148"/>
        <v>27560</v>
      </c>
      <c r="BF53" s="49">
        <f>ROUND(((BE53/BC53-1)*100),1)</f>
        <v>-83.9</v>
      </c>
      <c r="BG53" s="50">
        <f>BM53-BA53</f>
        <v>216</v>
      </c>
      <c r="BH53" s="49">
        <f>ROUND(((BG53/BD53-1)*100),1)</f>
        <v>-71.3</v>
      </c>
      <c r="BI53" s="50">
        <v>698040</v>
      </c>
      <c r="BJ53" s="50">
        <v>3485</v>
      </c>
      <c r="BK53" s="50">
        <v>224720</v>
      </c>
      <c r="BL53" s="49">
        <f>ROUND(((BK53/BI53-1)*100),1)</f>
        <v>-67.8</v>
      </c>
      <c r="BM53" s="50">
        <v>1537</v>
      </c>
      <c r="BN53" s="49">
        <f>ROUND(((BM53/BJ53-1)*100),1)</f>
        <v>-55.9</v>
      </c>
    </row>
    <row r="54" spans="1:66" s="39" customFormat="1" ht="16.5" customHeight="1">
      <c r="A54" s="25"/>
      <c r="B54" s="41" t="s">
        <v>160</v>
      </c>
      <c r="C54" s="50">
        <v>2557914</v>
      </c>
      <c r="D54" s="50">
        <v>11309</v>
      </c>
      <c r="E54" s="50">
        <v>2558233</v>
      </c>
      <c r="F54" s="50">
        <v>14242</v>
      </c>
      <c r="G54" s="50">
        <v>1536791</v>
      </c>
      <c r="H54" s="50">
        <v>9493</v>
      </c>
      <c r="I54" s="50">
        <v>2737774</v>
      </c>
      <c r="J54" s="50">
        <v>15329</v>
      </c>
      <c r="K54" s="50">
        <v>877044</v>
      </c>
      <c r="L54" s="50">
        <v>4738</v>
      </c>
      <c r="M54" s="50">
        <v>115573</v>
      </c>
      <c r="N54" s="50">
        <v>642</v>
      </c>
      <c r="O54" s="50">
        <v>79041</v>
      </c>
      <c r="P54" s="49">
        <f t="shared" si="92"/>
        <v>-31.6</v>
      </c>
      <c r="Q54" s="50">
        <v>501</v>
      </c>
      <c r="R54" s="49">
        <f t="shared" si="93"/>
        <v>-22</v>
      </c>
      <c r="S54" s="50">
        <f t="shared" ref="S54:U55" si="149">Y54-M54</f>
        <v>233491</v>
      </c>
      <c r="T54" s="50">
        <f t="shared" si="149"/>
        <v>1305</v>
      </c>
      <c r="U54" s="50">
        <f t="shared" si="149"/>
        <v>80348</v>
      </c>
      <c r="V54" s="49">
        <f>ROUND(((U54/S54-1)*100),1)</f>
        <v>-65.599999999999994</v>
      </c>
      <c r="W54" s="50">
        <f>AC54-Q54</f>
        <v>503</v>
      </c>
      <c r="X54" s="49">
        <f>ROUND(((W54/T54-1)*100),1)</f>
        <v>-61.5</v>
      </c>
      <c r="Y54" s="50">
        <v>349064</v>
      </c>
      <c r="Z54" s="50">
        <v>1947</v>
      </c>
      <c r="AA54" s="50">
        <v>159389</v>
      </c>
      <c r="AB54" s="49">
        <f>ROUND(((AA54/Y54-1)*100),1)</f>
        <v>-54.3</v>
      </c>
      <c r="AC54" s="50">
        <v>1004</v>
      </c>
      <c r="AD54" s="49">
        <f>ROUND(((AC54/Z54-1)*100),1)</f>
        <v>-48.4</v>
      </c>
      <c r="AE54" s="50">
        <f t="shared" ref="AE54:AG55" si="150">AK54-Y54</f>
        <v>62365</v>
      </c>
      <c r="AF54" s="50">
        <f t="shared" si="150"/>
        <v>338</v>
      </c>
      <c r="AG54" s="50">
        <f t="shared" si="150"/>
        <v>99891</v>
      </c>
      <c r="AH54" s="49">
        <f>ROUND(((AG54/AE54-1)*100),1)</f>
        <v>60.2</v>
      </c>
      <c r="AI54" s="50">
        <f>AO54-AC54</f>
        <v>691</v>
      </c>
      <c r="AJ54" s="49">
        <f>ROUND(((AI54/AF54-1)*100),1)</f>
        <v>104.4</v>
      </c>
      <c r="AK54" s="50">
        <v>411429</v>
      </c>
      <c r="AL54" s="50">
        <v>2285</v>
      </c>
      <c r="AM54" s="50">
        <v>259280</v>
      </c>
      <c r="AN54" s="49">
        <f>ROUND(((AM54/AK54-1)*100),1)</f>
        <v>-37</v>
      </c>
      <c r="AO54" s="50">
        <v>1695</v>
      </c>
      <c r="AP54" s="49">
        <f>ROUND(((AO54/AL54-1)*100),1)</f>
        <v>-25.8</v>
      </c>
      <c r="AQ54" s="50">
        <f t="shared" si="125"/>
        <v>183454</v>
      </c>
      <c r="AR54" s="50">
        <f t="shared" si="126"/>
        <v>898</v>
      </c>
      <c r="AS54" s="50">
        <f t="shared" si="127"/>
        <v>58708</v>
      </c>
      <c r="AT54" s="49">
        <f t="shared" si="128"/>
        <v>-68</v>
      </c>
      <c r="AU54" s="50">
        <f t="shared" si="129"/>
        <v>413</v>
      </c>
      <c r="AV54" s="49">
        <f t="shared" si="130"/>
        <v>-54</v>
      </c>
      <c r="AW54" s="50">
        <v>594883</v>
      </c>
      <c r="AX54" s="50">
        <v>3183</v>
      </c>
      <c r="AY54" s="50">
        <v>317988</v>
      </c>
      <c r="AZ54" s="49">
        <f>ROUND(((AY54/AW54-1)*100),1)</f>
        <v>-46.5</v>
      </c>
      <c r="BA54" s="50">
        <v>2108</v>
      </c>
      <c r="BB54" s="49">
        <f>ROUND(((BA54/AX54-1)*100),1)</f>
        <v>-33.799999999999997</v>
      </c>
      <c r="BC54" s="50">
        <f t="shared" si="148"/>
        <v>40575</v>
      </c>
      <c r="BD54" s="50">
        <f t="shared" si="148"/>
        <v>178</v>
      </c>
      <c r="BE54" s="50">
        <f t="shared" si="148"/>
        <v>201702</v>
      </c>
      <c r="BF54" s="49">
        <f>ROUND(((BE54/BC54-1)*100),1)</f>
        <v>397.1</v>
      </c>
      <c r="BG54" s="50">
        <f>BM54-BA54</f>
        <v>1639</v>
      </c>
      <c r="BH54" s="49">
        <f>ROUND(((BG54/BD54-1)*100),1)</f>
        <v>820.8</v>
      </c>
      <c r="BI54" s="50">
        <v>635458</v>
      </c>
      <c r="BJ54" s="50">
        <v>3361</v>
      </c>
      <c r="BK54" s="50">
        <v>519690</v>
      </c>
      <c r="BL54" s="49">
        <f>ROUND(((BK54/BI54-1)*100),1)</f>
        <v>-18.2</v>
      </c>
      <c r="BM54" s="50">
        <v>3747</v>
      </c>
      <c r="BN54" s="49">
        <f>ROUND(((BM54/BJ54-1)*100),1)</f>
        <v>11.5</v>
      </c>
    </row>
    <row r="55" spans="1:66" s="8" customFormat="1" ht="16.5" customHeight="1">
      <c r="A55" s="25"/>
      <c r="B55" s="26" t="s">
        <v>50</v>
      </c>
      <c r="C55" s="15">
        <v>22211711</v>
      </c>
      <c r="D55" s="15">
        <v>100973</v>
      </c>
      <c r="E55" s="50">
        <v>15289369</v>
      </c>
      <c r="F55" s="50">
        <v>85318</v>
      </c>
      <c r="G55" s="50">
        <v>6938341</v>
      </c>
      <c r="H55" s="50">
        <v>42009</v>
      </c>
      <c r="I55" s="50">
        <v>3567719</v>
      </c>
      <c r="J55" s="50">
        <v>20735</v>
      </c>
      <c r="K55" s="50">
        <v>247000</v>
      </c>
      <c r="L55" s="50">
        <v>1265</v>
      </c>
      <c r="M55" s="50">
        <v>98186</v>
      </c>
      <c r="N55" s="50">
        <v>538</v>
      </c>
      <c r="O55" s="50">
        <v>0</v>
      </c>
      <c r="P55" s="49">
        <f t="shared" si="92"/>
        <v>-100</v>
      </c>
      <c r="Q55" s="50">
        <v>0</v>
      </c>
      <c r="R55" s="14">
        <f t="shared" si="93"/>
        <v>-100</v>
      </c>
      <c r="S55" s="15">
        <f t="shared" si="149"/>
        <v>19420</v>
      </c>
      <c r="T55" s="15">
        <f t="shared" si="149"/>
        <v>101</v>
      </c>
      <c r="U55" s="15">
        <f t="shared" si="149"/>
        <v>0</v>
      </c>
      <c r="V55" s="14">
        <f>ROUND(((U55/S55-1)*100),1)</f>
        <v>-100</v>
      </c>
      <c r="W55" s="15">
        <f>AC55-Q55</f>
        <v>0</v>
      </c>
      <c r="X55" s="14">
        <f>ROUND(((W55/T55-1)*100),1)</f>
        <v>-100</v>
      </c>
      <c r="Y55" s="50">
        <v>117606</v>
      </c>
      <c r="Z55" s="50">
        <v>639</v>
      </c>
      <c r="AA55" s="50">
        <v>0</v>
      </c>
      <c r="AB55" s="49">
        <f>ROUND(((AA55/Y55-1)*100),1)</f>
        <v>-100</v>
      </c>
      <c r="AC55" s="50">
        <v>0</v>
      </c>
      <c r="AD55" s="49">
        <f>ROUND(((AC55/Z55-1)*100),1)</f>
        <v>-100</v>
      </c>
      <c r="AE55" s="50">
        <f t="shared" si="150"/>
        <v>19340</v>
      </c>
      <c r="AF55" s="50">
        <f t="shared" si="150"/>
        <v>95</v>
      </c>
      <c r="AG55" s="50">
        <f t="shared" si="150"/>
        <v>0</v>
      </c>
      <c r="AH55" s="49">
        <f>ROUND(((AG55/AE55-1)*100),1)</f>
        <v>-100</v>
      </c>
      <c r="AI55" s="50">
        <f>AO55-AC55</f>
        <v>0</v>
      </c>
      <c r="AJ55" s="49">
        <f>ROUND(((AI55/AF55-1)*100),1)</f>
        <v>-100</v>
      </c>
      <c r="AK55" s="50">
        <v>136946</v>
      </c>
      <c r="AL55" s="50">
        <v>734</v>
      </c>
      <c r="AM55" s="50">
        <v>0</v>
      </c>
      <c r="AN55" s="49">
        <f>ROUND(((AM55/AK55-1)*100),1)</f>
        <v>-100</v>
      </c>
      <c r="AO55" s="50">
        <v>0</v>
      </c>
      <c r="AP55" s="49">
        <f>ROUND(((AO55/AL55-1)*100),1)</f>
        <v>-100</v>
      </c>
      <c r="AQ55" s="50">
        <f t="shared" si="125"/>
        <v>0</v>
      </c>
      <c r="AR55" s="50">
        <f t="shared" si="126"/>
        <v>0</v>
      </c>
      <c r="AS55" s="50">
        <f t="shared" si="127"/>
        <v>0</v>
      </c>
      <c r="AT55" s="50">
        <v>0</v>
      </c>
      <c r="AU55" s="50">
        <f t="shared" si="129"/>
        <v>0</v>
      </c>
      <c r="AV55" s="50">
        <v>0</v>
      </c>
      <c r="AW55" s="50">
        <v>136946</v>
      </c>
      <c r="AX55" s="50">
        <v>734</v>
      </c>
      <c r="AY55" s="50">
        <v>0</v>
      </c>
      <c r="AZ55" s="49">
        <f>ROUND(((AY55/AW55-1)*100),1)</f>
        <v>-100</v>
      </c>
      <c r="BA55" s="50">
        <v>0</v>
      </c>
      <c r="BB55" s="49">
        <f>ROUND(((BA55/AX55-1)*100),1)</f>
        <v>-100</v>
      </c>
      <c r="BC55" s="50">
        <f t="shared" si="148"/>
        <v>39320</v>
      </c>
      <c r="BD55" s="50">
        <f t="shared" si="148"/>
        <v>165</v>
      </c>
      <c r="BE55" s="50">
        <f t="shared" si="148"/>
        <v>0</v>
      </c>
      <c r="BF55" s="49">
        <f>ROUND(((BE55/BC55-1)*100),1)</f>
        <v>-100</v>
      </c>
      <c r="BG55" s="50">
        <f>BM55-BA55</f>
        <v>0</v>
      </c>
      <c r="BH55" s="49">
        <f>ROUND(((BG55/BD55-1)*100),1)</f>
        <v>-100</v>
      </c>
      <c r="BI55" s="50">
        <v>176266</v>
      </c>
      <c r="BJ55" s="50">
        <v>899</v>
      </c>
      <c r="BK55" s="50">
        <v>0</v>
      </c>
      <c r="BL55" s="49">
        <f>ROUND(((BK55/BI55-1)*100),1)</f>
        <v>-100</v>
      </c>
      <c r="BM55" s="50">
        <v>0</v>
      </c>
      <c r="BN55" s="49">
        <f>ROUND(((BM55/BJ55-1)*100),1)</f>
        <v>-100</v>
      </c>
    </row>
    <row r="56" spans="1:66" s="8" customFormat="1" ht="16.5" customHeight="1">
      <c r="A56" s="25"/>
      <c r="B56" s="27" t="s">
        <v>7</v>
      </c>
      <c r="C56" s="19">
        <f t="shared" ref="C56:O56" si="151">C57-SUM(C32:C55)</f>
        <v>53690304</v>
      </c>
      <c r="D56" s="18">
        <f t="shared" si="151"/>
        <v>232726</v>
      </c>
      <c r="E56" s="53">
        <f t="shared" si="151"/>
        <v>69528495</v>
      </c>
      <c r="F56" s="52">
        <f t="shared" si="151"/>
        <v>366391</v>
      </c>
      <c r="G56" s="53">
        <f t="shared" si="151"/>
        <v>83170841</v>
      </c>
      <c r="H56" s="52">
        <f t="shared" si="151"/>
        <v>491175</v>
      </c>
      <c r="I56" s="53">
        <f t="shared" si="151"/>
        <v>70388705</v>
      </c>
      <c r="J56" s="52">
        <f t="shared" si="151"/>
        <v>376806</v>
      </c>
      <c r="K56" s="53">
        <f t="shared" si="151"/>
        <v>53018296</v>
      </c>
      <c r="L56" s="52">
        <f t="shared" si="151"/>
        <v>265032</v>
      </c>
      <c r="M56" s="53">
        <f t="shared" si="151"/>
        <v>5497729</v>
      </c>
      <c r="N56" s="18">
        <f t="shared" si="151"/>
        <v>28945</v>
      </c>
      <c r="O56" s="52">
        <f t="shared" si="151"/>
        <v>3855094</v>
      </c>
      <c r="P56" s="21">
        <f t="shared" si="58"/>
        <v>-29.9</v>
      </c>
      <c r="Q56" s="18">
        <f>Q57-SUM(Q32:Q55)</f>
        <v>22349</v>
      </c>
      <c r="R56" s="14">
        <f t="shared" si="59"/>
        <v>-22.8</v>
      </c>
      <c r="S56" s="18">
        <f>S57-SUM(S32:S55)</f>
        <v>4944613</v>
      </c>
      <c r="T56" s="18">
        <f>T57-SUM(T32:T55)</f>
        <v>24924</v>
      </c>
      <c r="U56" s="19">
        <f>U57-SUM(U32:U55)</f>
        <v>3765034</v>
      </c>
      <c r="V56" s="21">
        <f t="shared" si="63"/>
        <v>-23.9</v>
      </c>
      <c r="W56" s="18">
        <f>W57-SUM(W32:W55)</f>
        <v>23740</v>
      </c>
      <c r="X56" s="14">
        <f t="shared" si="65"/>
        <v>-4.8</v>
      </c>
      <c r="Y56" s="52">
        <f>Y57-SUM(Y32:Y55)</f>
        <v>10442342</v>
      </c>
      <c r="Z56" s="52">
        <f>Z57-SUM(Z32:Z55)</f>
        <v>53869</v>
      </c>
      <c r="AA56" s="53">
        <f>AA57-SUM(AA32:AA55)</f>
        <v>7620128</v>
      </c>
      <c r="AB56" s="42">
        <f t="shared" ref="AB56:AB57" si="152">ROUND(((AA56/Y56-1)*100),1)</f>
        <v>-27</v>
      </c>
      <c r="AC56" s="52">
        <f>AC57-SUM(AC32:AC55)</f>
        <v>46089</v>
      </c>
      <c r="AD56" s="49">
        <f t="shared" ref="AD56:AD57" si="153">ROUND(((AC56/Z56-1)*100),1)</f>
        <v>-14.4</v>
      </c>
      <c r="AE56" s="52">
        <f>AE57-SUM(AE32:AE55)</f>
        <v>5253704</v>
      </c>
      <c r="AF56" s="52">
        <f>AF57-SUM(AF32:AF55)</f>
        <v>25232</v>
      </c>
      <c r="AG56" s="53">
        <f>AG57-SUM(AG32:AG55)</f>
        <v>5771621</v>
      </c>
      <c r="AH56" s="42">
        <f t="shared" si="71"/>
        <v>9.9</v>
      </c>
      <c r="AI56" s="52">
        <f>AI57-SUM(AI32:AI55)</f>
        <v>38289</v>
      </c>
      <c r="AJ56" s="49">
        <f t="shared" si="73"/>
        <v>51.7</v>
      </c>
      <c r="AK56" s="52">
        <f>AK57-SUM(AK32:AK55)</f>
        <v>15696046</v>
      </c>
      <c r="AL56" s="52">
        <f>AL57-SUM(AL32:AL55)</f>
        <v>79101</v>
      </c>
      <c r="AM56" s="53">
        <f>AM57-SUM(AM32:AM55)</f>
        <v>13391749</v>
      </c>
      <c r="AN56" s="42">
        <f t="shared" si="74"/>
        <v>-14.7</v>
      </c>
      <c r="AO56" s="52">
        <f>AO57-SUM(AO32:AO55)</f>
        <v>84378</v>
      </c>
      <c r="AP56" s="49">
        <f t="shared" si="75"/>
        <v>6.7</v>
      </c>
      <c r="AQ56" s="52">
        <f>AQ57-SUM(AQ32:AQ55)</f>
        <v>4046055</v>
      </c>
      <c r="AR56" s="52">
        <f>AR57-SUM(AR32:AR55)</f>
        <v>18379</v>
      </c>
      <c r="AS56" s="53">
        <f>AS57-SUM(AS32:AS55)</f>
        <v>4912147</v>
      </c>
      <c r="AT56" s="42">
        <f t="shared" si="79"/>
        <v>21.4</v>
      </c>
      <c r="AU56" s="52">
        <f>AU57-SUM(AU32:AU55)</f>
        <v>34919</v>
      </c>
      <c r="AV56" s="49">
        <f t="shared" si="81"/>
        <v>90</v>
      </c>
      <c r="AW56" s="52">
        <f>AW57-SUM(AW32:AW55)</f>
        <v>19742101</v>
      </c>
      <c r="AX56" s="52">
        <f>AX57-SUM(AX32:AX55)</f>
        <v>97480</v>
      </c>
      <c r="AY56" s="53">
        <f>AY57-SUM(AY32:AY55)</f>
        <v>18303896</v>
      </c>
      <c r="AZ56" s="42">
        <f t="shared" si="82"/>
        <v>-7.3</v>
      </c>
      <c r="BA56" s="52">
        <f>BA57-SUM(BA32:BA55)</f>
        <v>119297</v>
      </c>
      <c r="BB56" s="49">
        <f t="shared" si="83"/>
        <v>22.4</v>
      </c>
      <c r="BC56" s="52">
        <f>BC57-SUM(BC32:BC55)</f>
        <v>3157957</v>
      </c>
      <c r="BD56" s="52">
        <f>BD57-SUM(BD32:BD55)</f>
        <v>13788</v>
      </c>
      <c r="BE56" s="53">
        <f>BE57-SUM(BE32:BE55)</f>
        <v>5236180</v>
      </c>
      <c r="BF56" s="42">
        <f t="shared" si="87"/>
        <v>65.8</v>
      </c>
      <c r="BG56" s="52">
        <f>BG57-SUM(BG32:BG55)</f>
        <v>38859</v>
      </c>
      <c r="BH56" s="49">
        <f t="shared" si="89"/>
        <v>181.8</v>
      </c>
      <c r="BI56" s="52">
        <f>BI57-SUM(BI32:BI55)</f>
        <v>22900058</v>
      </c>
      <c r="BJ56" s="52">
        <f>BJ57-SUM(BJ32:BJ55)</f>
        <v>111268</v>
      </c>
      <c r="BK56" s="53">
        <f>BK57-SUM(BK32:BK55)</f>
        <v>23540076</v>
      </c>
      <c r="BL56" s="42">
        <f t="shared" ref="BL56:BL57" si="154">ROUND(((BK56/BI56-1)*100),1)</f>
        <v>2.8</v>
      </c>
      <c r="BM56" s="52">
        <f>BM57-SUM(BM32:BM55)</f>
        <v>158156</v>
      </c>
      <c r="BN56" s="49">
        <f t="shared" si="91"/>
        <v>42.1</v>
      </c>
    </row>
    <row r="57" spans="1:66" s="10" customFormat="1" ht="16.5" customHeight="1">
      <c r="A57" s="28"/>
      <c r="B57" s="29" t="s">
        <v>5</v>
      </c>
      <c r="C57" s="19">
        <v>273616424</v>
      </c>
      <c r="D57" s="18">
        <v>1189101</v>
      </c>
      <c r="E57" s="53">
        <v>331003101</v>
      </c>
      <c r="F57" s="52">
        <v>1701338</v>
      </c>
      <c r="G57" s="53">
        <v>338644386</v>
      </c>
      <c r="H57" s="52">
        <v>1988769</v>
      </c>
      <c r="I57" s="53">
        <v>355381100</v>
      </c>
      <c r="J57" s="52">
        <v>1892483</v>
      </c>
      <c r="K57" s="53">
        <v>334197750</v>
      </c>
      <c r="L57" s="52">
        <v>1717260</v>
      </c>
      <c r="M57" s="53">
        <v>33087329</v>
      </c>
      <c r="N57" s="23">
        <v>170056</v>
      </c>
      <c r="O57" s="52">
        <v>22705687</v>
      </c>
      <c r="P57" s="21">
        <f t="shared" si="58"/>
        <v>-31.4</v>
      </c>
      <c r="Q57" s="18">
        <v>142344</v>
      </c>
      <c r="R57" s="24">
        <f t="shared" si="59"/>
        <v>-16.3</v>
      </c>
      <c r="S57" s="23">
        <f t="shared" ref="S57" si="155">Y57-M57</f>
        <v>32412597</v>
      </c>
      <c r="T57" s="23">
        <f t="shared" ref="T57" si="156">Z57-N57</f>
        <v>167169</v>
      </c>
      <c r="U57" s="19">
        <f t="shared" ref="U57" si="157">AA57-O57</f>
        <v>24717499</v>
      </c>
      <c r="V57" s="21">
        <f t="shared" si="63"/>
        <v>-23.7</v>
      </c>
      <c r="W57" s="18">
        <f t="shared" si="64"/>
        <v>164332</v>
      </c>
      <c r="X57" s="24">
        <f t="shared" si="65"/>
        <v>-1.7</v>
      </c>
      <c r="Y57" s="55">
        <v>65499926</v>
      </c>
      <c r="Z57" s="55">
        <v>337225</v>
      </c>
      <c r="AA57" s="53">
        <v>47423186</v>
      </c>
      <c r="AB57" s="42">
        <f t="shared" si="152"/>
        <v>-27.6</v>
      </c>
      <c r="AC57" s="52">
        <v>306676</v>
      </c>
      <c r="AD57" s="56">
        <f t="shared" si="153"/>
        <v>-9.1</v>
      </c>
      <c r="AE57" s="55">
        <f t="shared" ref="AE57" si="158">AK57-Y57</f>
        <v>32284215</v>
      </c>
      <c r="AF57" s="55">
        <f t="shared" ref="AF57" si="159">AL57-Z57</f>
        <v>157508</v>
      </c>
      <c r="AG57" s="53">
        <f t="shared" ref="AG57" si="160">AM57-AA57</f>
        <v>29821807</v>
      </c>
      <c r="AH57" s="42">
        <f t="shared" si="71"/>
        <v>-7.6</v>
      </c>
      <c r="AI57" s="52">
        <f t="shared" ref="AI57" si="161">AO57-AC57</f>
        <v>209080</v>
      </c>
      <c r="AJ57" s="56">
        <f t="shared" si="73"/>
        <v>32.700000000000003</v>
      </c>
      <c r="AK57" s="55">
        <v>97784141</v>
      </c>
      <c r="AL57" s="55">
        <v>494733</v>
      </c>
      <c r="AM57" s="53">
        <v>77244993</v>
      </c>
      <c r="AN57" s="42">
        <f t="shared" si="74"/>
        <v>-21</v>
      </c>
      <c r="AO57" s="52">
        <v>515756</v>
      </c>
      <c r="AP57" s="56">
        <f t="shared" si="75"/>
        <v>4.2</v>
      </c>
      <c r="AQ57" s="55">
        <f t="shared" ref="AQ57" si="162">AW57-AK57</f>
        <v>27973805</v>
      </c>
      <c r="AR57" s="55">
        <f t="shared" ref="AR57" si="163">AX57-AL57</f>
        <v>128292</v>
      </c>
      <c r="AS57" s="53">
        <f t="shared" ref="AS57" si="164">AY57-AM57</f>
        <v>30581761</v>
      </c>
      <c r="AT57" s="42">
        <f t="shared" si="79"/>
        <v>9.3000000000000007</v>
      </c>
      <c r="AU57" s="52">
        <f t="shared" ref="AU57" si="165">BA57-AO57</f>
        <v>230063</v>
      </c>
      <c r="AV57" s="56">
        <f t="shared" si="81"/>
        <v>79.3</v>
      </c>
      <c r="AW57" s="55">
        <v>125757946</v>
      </c>
      <c r="AX57" s="55">
        <v>623025</v>
      </c>
      <c r="AY57" s="53">
        <v>107826754</v>
      </c>
      <c r="AZ57" s="42">
        <f t="shared" si="82"/>
        <v>-14.3</v>
      </c>
      <c r="BA57" s="52">
        <v>745819</v>
      </c>
      <c r="BB57" s="56">
        <f t="shared" si="83"/>
        <v>19.7</v>
      </c>
      <c r="BC57" s="55">
        <f t="shared" ref="BC57" si="166">BI57-AW57</f>
        <v>22630179</v>
      </c>
      <c r="BD57" s="55">
        <f t="shared" ref="BD57" si="167">BJ57-AX57</f>
        <v>100928</v>
      </c>
      <c r="BE57" s="53">
        <f t="shared" ref="BE57" si="168">BK57-AY57</f>
        <v>30385246</v>
      </c>
      <c r="BF57" s="42">
        <f t="shared" si="87"/>
        <v>34.299999999999997</v>
      </c>
      <c r="BG57" s="52">
        <f t="shared" ref="BG57" si="169">BM57-BA57</f>
        <v>238654</v>
      </c>
      <c r="BH57" s="56">
        <f t="shared" si="89"/>
        <v>136.5</v>
      </c>
      <c r="BI57" s="55">
        <v>148388125</v>
      </c>
      <c r="BJ57" s="55">
        <v>723953</v>
      </c>
      <c r="BK57" s="53">
        <v>138212000</v>
      </c>
      <c r="BL57" s="42">
        <f t="shared" si="154"/>
        <v>-6.9</v>
      </c>
      <c r="BM57" s="52">
        <v>984473</v>
      </c>
      <c r="BN57" s="56">
        <f t="shared" si="91"/>
        <v>36</v>
      </c>
    </row>
    <row r="58" spans="1:66">
      <c r="A58" s="1" t="s">
        <v>18</v>
      </c>
    </row>
  </sheetData>
  <sortState ref="B34:ET58">
    <sortCondition descending="1" ref="K34:K58"/>
  </sortState>
  <mergeCells count="33">
    <mergeCell ref="AQ3:AV3"/>
    <mergeCell ref="AW3:BB3"/>
    <mergeCell ref="AQ4:AR4"/>
    <mergeCell ref="AS4:AV4"/>
    <mergeCell ref="AW4:AX4"/>
    <mergeCell ref="AY4:BB4"/>
    <mergeCell ref="A3:B5"/>
    <mergeCell ref="M4:N4"/>
    <mergeCell ref="O4:R4"/>
    <mergeCell ref="M3:R3"/>
    <mergeCell ref="K3:L4"/>
    <mergeCell ref="C3:D4"/>
    <mergeCell ref="E3:F4"/>
    <mergeCell ref="G3:H4"/>
    <mergeCell ref="I3:J4"/>
    <mergeCell ref="S4:T4"/>
    <mergeCell ref="U4:X4"/>
    <mergeCell ref="Y3:AD3"/>
    <mergeCell ref="Y4:Z4"/>
    <mergeCell ref="AA4:AD4"/>
    <mergeCell ref="S3:X3"/>
    <mergeCell ref="AE3:AJ3"/>
    <mergeCell ref="AK3:AP3"/>
    <mergeCell ref="AE4:AF4"/>
    <mergeCell ref="AG4:AJ4"/>
    <mergeCell ref="AK4:AL4"/>
    <mergeCell ref="AM4:AP4"/>
    <mergeCell ref="BC3:BH3"/>
    <mergeCell ref="BI3:BN3"/>
    <mergeCell ref="BC4:BD4"/>
    <mergeCell ref="BE4:BH4"/>
    <mergeCell ref="BI4:BJ4"/>
    <mergeCell ref="BK4:BN4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  <rowBreaks count="1" manualBreakCount="1">
    <brk id="3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N34"/>
  <sheetViews>
    <sheetView zoomScaleNormal="100" workbookViewId="0">
      <pane xSplit="12" ySplit="5" topLeftCell="BC6" activePane="bottomRight" state="frozen"/>
      <selection pane="topRight" activeCell="M1" sqref="M1"/>
      <selection pane="bottomLeft" activeCell="A6" sqref="A6"/>
      <selection pane="bottomRight"/>
    </sheetView>
  </sheetViews>
  <sheetFormatPr defaultRowHeight="16.5"/>
  <cols>
    <col min="1" max="1" width="7.125" style="11" customWidth="1"/>
    <col min="2" max="2" width="19.625" style="11" customWidth="1"/>
    <col min="3" max="4" width="11.25" style="47" hidden="1" customWidth="1"/>
    <col min="5" max="6" width="11.25" style="11" hidden="1" customWidth="1"/>
    <col min="7" max="10" width="11.25" style="47" hidden="1" customWidth="1"/>
    <col min="11" max="12" width="11.25" style="47" customWidth="1"/>
    <col min="13" max="15" width="11.25" style="11" hidden="1" customWidth="1"/>
    <col min="16" max="16" width="8.625" style="11" hidden="1" customWidth="1"/>
    <col min="17" max="17" width="11.25" style="11" hidden="1" customWidth="1"/>
    <col min="18" max="18" width="8.625" style="11" hidden="1" customWidth="1"/>
    <col min="19" max="21" width="11.25" style="47" hidden="1" customWidth="1"/>
    <col min="22" max="22" width="8.625" style="47" hidden="1" customWidth="1"/>
    <col min="23" max="23" width="11.25" style="47" hidden="1" customWidth="1"/>
    <col min="24" max="24" width="8.625" style="47" hidden="1" customWidth="1"/>
    <col min="25" max="27" width="11.25" style="47" hidden="1" customWidth="1"/>
    <col min="28" max="28" width="8.625" style="47" hidden="1" customWidth="1"/>
    <col min="29" max="29" width="11.25" style="47" hidden="1" customWidth="1"/>
    <col min="30" max="30" width="8.625" style="47" hidden="1" customWidth="1"/>
    <col min="31" max="33" width="11.25" style="47" hidden="1" customWidth="1"/>
    <col min="34" max="34" width="8.625" style="47" hidden="1" customWidth="1"/>
    <col min="35" max="35" width="11.25" style="47" hidden="1" customWidth="1"/>
    <col min="36" max="36" width="8.625" style="47" hidden="1" customWidth="1"/>
    <col min="37" max="39" width="11.25" style="47" hidden="1" customWidth="1"/>
    <col min="40" max="40" width="8.625" style="47" hidden="1" customWidth="1"/>
    <col min="41" max="41" width="11.25" style="47" hidden="1" customWidth="1"/>
    <col min="42" max="42" width="8.625" style="47" hidden="1" customWidth="1"/>
    <col min="43" max="45" width="11.25" style="47" hidden="1" customWidth="1"/>
    <col min="46" max="46" width="8.625" style="47" hidden="1" customWidth="1"/>
    <col min="47" max="47" width="11.25" style="47" hidden="1" customWidth="1"/>
    <col min="48" max="48" width="8.625" style="47" hidden="1" customWidth="1"/>
    <col min="49" max="51" width="11.25" style="47" hidden="1" customWidth="1"/>
    <col min="52" max="52" width="8.625" style="47" hidden="1" customWidth="1"/>
    <col min="53" max="53" width="11.25" style="47" hidden="1" customWidth="1"/>
    <col min="54" max="54" width="8.625" style="47" hidden="1" customWidth="1"/>
    <col min="55" max="57" width="11.25" style="47" customWidth="1"/>
    <col min="58" max="58" width="8.625" style="47" customWidth="1"/>
    <col min="59" max="59" width="11.25" style="47" customWidth="1"/>
    <col min="60" max="60" width="8.625" style="47" customWidth="1"/>
    <col min="61" max="63" width="11.25" style="47" customWidth="1"/>
    <col min="64" max="64" width="8.625" style="47" customWidth="1"/>
    <col min="65" max="65" width="11.25" style="47" customWidth="1"/>
    <col min="66" max="66" width="8.625" style="47" customWidth="1"/>
    <col min="67" max="16384" width="9" style="11"/>
  </cols>
  <sheetData>
    <row r="1" spans="1:66" s="3" customFormat="1" ht="17.25" customHeight="1">
      <c r="A1" s="3" t="s">
        <v>122</v>
      </c>
      <c r="C1" s="44"/>
      <c r="D1" s="44"/>
      <c r="G1" s="44"/>
      <c r="H1" s="44"/>
      <c r="I1" s="44"/>
      <c r="J1" s="44"/>
      <c r="K1" s="44"/>
      <c r="L1" s="44"/>
      <c r="M1" s="4"/>
      <c r="N1" s="4"/>
      <c r="S1" s="45"/>
      <c r="T1" s="45"/>
      <c r="U1" s="44"/>
      <c r="V1" s="44"/>
      <c r="W1" s="44"/>
      <c r="X1" s="44"/>
      <c r="Y1" s="45"/>
      <c r="Z1" s="45"/>
      <c r="AA1" s="44"/>
      <c r="AB1" s="44"/>
      <c r="AC1" s="44"/>
      <c r="AD1" s="44"/>
      <c r="AE1" s="45"/>
      <c r="AF1" s="45"/>
      <c r="AG1" s="44"/>
      <c r="AH1" s="44"/>
      <c r="AI1" s="44"/>
      <c r="AJ1" s="44"/>
      <c r="AK1" s="45"/>
      <c r="AL1" s="45"/>
      <c r="AM1" s="44"/>
      <c r="AN1" s="44"/>
      <c r="AO1" s="44"/>
      <c r="AP1" s="44"/>
      <c r="AQ1" s="45"/>
      <c r="AR1" s="45"/>
      <c r="AS1" s="44"/>
      <c r="AT1" s="44"/>
      <c r="AU1" s="44"/>
      <c r="AV1" s="44"/>
      <c r="AW1" s="45"/>
      <c r="AX1" s="45"/>
      <c r="AY1" s="44"/>
      <c r="AZ1" s="44"/>
      <c r="BA1" s="44"/>
      <c r="BB1" s="44"/>
      <c r="BC1" s="45"/>
      <c r="BD1" s="45"/>
      <c r="BE1" s="44"/>
      <c r="BF1" s="44"/>
      <c r="BG1" s="44"/>
      <c r="BH1" s="44"/>
      <c r="BI1" s="45"/>
      <c r="BJ1" s="45"/>
      <c r="BK1" s="44"/>
      <c r="BL1" s="44"/>
      <c r="BM1" s="44"/>
      <c r="BN1" s="44"/>
    </row>
    <row r="2" spans="1:66" s="1" customFormat="1" ht="15.75" customHeight="1">
      <c r="B2" s="5"/>
      <c r="C2" s="43"/>
      <c r="D2" s="43"/>
      <c r="G2" s="43"/>
      <c r="H2" s="43"/>
      <c r="I2" s="43"/>
      <c r="J2" s="43"/>
      <c r="K2" s="43"/>
      <c r="L2" s="43"/>
      <c r="M2" s="5"/>
      <c r="N2" s="5"/>
      <c r="R2" s="46" t="s">
        <v>11</v>
      </c>
      <c r="S2" s="46"/>
      <c r="T2" s="46"/>
      <c r="U2" s="43"/>
      <c r="V2" s="43"/>
      <c r="W2" s="43"/>
      <c r="X2" s="46"/>
      <c r="Y2" s="46"/>
      <c r="Z2" s="46"/>
      <c r="AA2" s="43"/>
      <c r="AB2" s="43"/>
      <c r="AC2" s="43"/>
      <c r="AD2" s="46" t="s">
        <v>11</v>
      </c>
      <c r="AE2" s="46"/>
      <c r="AF2" s="46"/>
      <c r="AG2" s="43"/>
      <c r="AH2" s="43"/>
      <c r="AI2" s="43"/>
      <c r="AJ2" s="46"/>
      <c r="AK2" s="46"/>
      <c r="AL2" s="46"/>
      <c r="AM2" s="43"/>
      <c r="AN2" s="43"/>
      <c r="AO2" s="43"/>
      <c r="AP2" s="46" t="s">
        <v>11</v>
      </c>
      <c r="AQ2" s="46"/>
      <c r="AR2" s="46"/>
      <c r="AS2" s="43"/>
      <c r="AT2" s="43"/>
      <c r="AU2" s="43"/>
      <c r="AV2" s="46"/>
      <c r="AW2" s="46"/>
      <c r="AX2" s="46"/>
      <c r="AY2" s="43"/>
      <c r="AZ2" s="43"/>
      <c r="BA2" s="43"/>
      <c r="BB2" s="46" t="s">
        <v>11</v>
      </c>
      <c r="BC2" s="46"/>
      <c r="BD2" s="46"/>
      <c r="BE2" s="43"/>
      <c r="BF2" s="43"/>
      <c r="BG2" s="43"/>
      <c r="BH2" s="46"/>
      <c r="BI2" s="46"/>
      <c r="BJ2" s="46"/>
      <c r="BK2" s="43"/>
      <c r="BL2" s="43"/>
      <c r="BM2" s="43"/>
      <c r="BN2" s="46" t="s">
        <v>11</v>
      </c>
    </row>
    <row r="3" spans="1:66" s="6" customFormat="1" ht="18" customHeight="1">
      <c r="A3" s="75" t="s">
        <v>0</v>
      </c>
      <c r="B3" s="75"/>
      <c r="C3" s="75" t="s">
        <v>159</v>
      </c>
      <c r="D3" s="75"/>
      <c r="E3" s="75" t="s">
        <v>181</v>
      </c>
      <c r="F3" s="75"/>
      <c r="G3" s="75" t="s">
        <v>209</v>
      </c>
      <c r="H3" s="75"/>
      <c r="I3" s="75" t="s">
        <v>232</v>
      </c>
      <c r="J3" s="75"/>
      <c r="K3" s="75" t="s">
        <v>270</v>
      </c>
      <c r="L3" s="75"/>
      <c r="M3" s="75" t="s">
        <v>1</v>
      </c>
      <c r="N3" s="75"/>
      <c r="O3" s="75"/>
      <c r="P3" s="75"/>
      <c r="Q3" s="75"/>
      <c r="R3" s="75"/>
      <c r="S3" s="76" t="s">
        <v>23</v>
      </c>
      <c r="T3" s="77"/>
      <c r="U3" s="77"/>
      <c r="V3" s="77"/>
      <c r="W3" s="77"/>
      <c r="X3" s="78"/>
      <c r="Y3" s="76" t="s">
        <v>24</v>
      </c>
      <c r="Z3" s="77"/>
      <c r="AA3" s="77"/>
      <c r="AB3" s="77"/>
      <c r="AC3" s="77"/>
      <c r="AD3" s="78"/>
      <c r="AE3" s="76" t="s">
        <v>258</v>
      </c>
      <c r="AF3" s="77"/>
      <c r="AG3" s="77"/>
      <c r="AH3" s="77"/>
      <c r="AI3" s="77"/>
      <c r="AJ3" s="78"/>
      <c r="AK3" s="76" t="s">
        <v>259</v>
      </c>
      <c r="AL3" s="77"/>
      <c r="AM3" s="77"/>
      <c r="AN3" s="77"/>
      <c r="AO3" s="77"/>
      <c r="AP3" s="78"/>
      <c r="AQ3" s="76" t="s">
        <v>260</v>
      </c>
      <c r="AR3" s="77"/>
      <c r="AS3" s="77"/>
      <c r="AT3" s="77"/>
      <c r="AU3" s="77"/>
      <c r="AV3" s="78"/>
      <c r="AW3" s="76" t="s">
        <v>261</v>
      </c>
      <c r="AX3" s="77"/>
      <c r="AY3" s="77"/>
      <c r="AZ3" s="77"/>
      <c r="BA3" s="77"/>
      <c r="BB3" s="78"/>
      <c r="BC3" s="76" t="s">
        <v>263</v>
      </c>
      <c r="BD3" s="77"/>
      <c r="BE3" s="77"/>
      <c r="BF3" s="77"/>
      <c r="BG3" s="77"/>
      <c r="BH3" s="78"/>
      <c r="BI3" s="76" t="s">
        <v>264</v>
      </c>
      <c r="BJ3" s="77"/>
      <c r="BK3" s="77"/>
      <c r="BL3" s="77"/>
      <c r="BM3" s="77"/>
      <c r="BN3" s="78"/>
    </row>
    <row r="4" spans="1:66" s="6" customFormat="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283</v>
      </c>
      <c r="N4" s="75"/>
      <c r="O4" s="75" t="s">
        <v>284</v>
      </c>
      <c r="P4" s="75"/>
      <c r="Q4" s="75"/>
      <c r="R4" s="75"/>
      <c r="S4" s="75" t="s">
        <v>253</v>
      </c>
      <c r="T4" s="75"/>
      <c r="U4" s="75" t="s">
        <v>284</v>
      </c>
      <c r="V4" s="75"/>
      <c r="W4" s="75"/>
      <c r="X4" s="75"/>
      <c r="Y4" s="75" t="s">
        <v>253</v>
      </c>
      <c r="Z4" s="75"/>
      <c r="AA4" s="75" t="s">
        <v>284</v>
      </c>
      <c r="AB4" s="75"/>
      <c r="AC4" s="75"/>
      <c r="AD4" s="75"/>
      <c r="AE4" s="75" t="s">
        <v>233</v>
      </c>
      <c r="AF4" s="75"/>
      <c r="AG4" s="75" t="s">
        <v>284</v>
      </c>
      <c r="AH4" s="75"/>
      <c r="AI4" s="75"/>
      <c r="AJ4" s="75"/>
      <c r="AK4" s="75" t="s">
        <v>233</v>
      </c>
      <c r="AL4" s="75"/>
      <c r="AM4" s="75" t="s">
        <v>284</v>
      </c>
      <c r="AN4" s="75"/>
      <c r="AO4" s="75"/>
      <c r="AP4" s="75"/>
      <c r="AQ4" s="75" t="s">
        <v>233</v>
      </c>
      <c r="AR4" s="75"/>
      <c r="AS4" s="75" t="s">
        <v>284</v>
      </c>
      <c r="AT4" s="75"/>
      <c r="AU4" s="75"/>
      <c r="AV4" s="75"/>
      <c r="AW4" s="75" t="s">
        <v>233</v>
      </c>
      <c r="AX4" s="75"/>
      <c r="AY4" s="75" t="s">
        <v>284</v>
      </c>
      <c r="AZ4" s="75"/>
      <c r="BA4" s="75"/>
      <c r="BB4" s="75"/>
      <c r="BC4" s="75" t="s">
        <v>309</v>
      </c>
      <c r="BD4" s="75"/>
      <c r="BE4" s="75" t="s">
        <v>310</v>
      </c>
      <c r="BF4" s="75"/>
      <c r="BG4" s="75"/>
      <c r="BH4" s="75"/>
      <c r="BI4" s="75" t="s">
        <v>311</v>
      </c>
      <c r="BJ4" s="75"/>
      <c r="BK4" s="75" t="s">
        <v>310</v>
      </c>
      <c r="BL4" s="75"/>
      <c r="BM4" s="75"/>
      <c r="BN4" s="75"/>
    </row>
    <row r="5" spans="1:66" s="6" customFormat="1" ht="18" customHeight="1">
      <c r="A5" s="75"/>
      <c r="B5" s="75"/>
      <c r="C5" s="69" t="s">
        <v>21</v>
      </c>
      <c r="D5" s="69" t="s">
        <v>20</v>
      </c>
      <c r="E5" s="69" t="s">
        <v>21</v>
      </c>
      <c r="F5" s="69" t="s">
        <v>20</v>
      </c>
      <c r="G5" s="69" t="s">
        <v>21</v>
      </c>
      <c r="H5" s="69" t="s">
        <v>20</v>
      </c>
      <c r="I5" s="69" t="s">
        <v>21</v>
      </c>
      <c r="J5" s="69" t="s">
        <v>20</v>
      </c>
      <c r="K5" s="70" t="s">
        <v>21</v>
      </c>
      <c r="L5" s="70" t="s">
        <v>20</v>
      </c>
      <c r="M5" s="69" t="s">
        <v>25</v>
      </c>
      <c r="N5" s="69" t="s">
        <v>26</v>
      </c>
      <c r="O5" s="69" t="s">
        <v>27</v>
      </c>
      <c r="P5" s="69" t="s">
        <v>28</v>
      </c>
      <c r="Q5" s="69" t="s">
        <v>26</v>
      </c>
      <c r="R5" s="69" t="s">
        <v>2</v>
      </c>
      <c r="S5" s="69" t="s">
        <v>19</v>
      </c>
      <c r="T5" s="69" t="s">
        <v>20</v>
      </c>
      <c r="U5" s="69" t="s">
        <v>21</v>
      </c>
      <c r="V5" s="69" t="s">
        <v>22</v>
      </c>
      <c r="W5" s="69" t="s">
        <v>20</v>
      </c>
      <c r="X5" s="69" t="s">
        <v>2</v>
      </c>
      <c r="Y5" s="69" t="s">
        <v>19</v>
      </c>
      <c r="Z5" s="69" t="s">
        <v>20</v>
      </c>
      <c r="AA5" s="69" t="s">
        <v>21</v>
      </c>
      <c r="AB5" s="69" t="s">
        <v>2</v>
      </c>
      <c r="AC5" s="69" t="s">
        <v>20</v>
      </c>
      <c r="AD5" s="69" t="s">
        <v>2</v>
      </c>
      <c r="AE5" s="69" t="s">
        <v>19</v>
      </c>
      <c r="AF5" s="69" t="s">
        <v>20</v>
      </c>
      <c r="AG5" s="69" t="s">
        <v>21</v>
      </c>
      <c r="AH5" s="69" t="s">
        <v>22</v>
      </c>
      <c r="AI5" s="69" t="s">
        <v>20</v>
      </c>
      <c r="AJ5" s="69" t="s">
        <v>2</v>
      </c>
      <c r="AK5" s="69" t="s">
        <v>19</v>
      </c>
      <c r="AL5" s="69" t="s">
        <v>20</v>
      </c>
      <c r="AM5" s="69" t="s">
        <v>21</v>
      </c>
      <c r="AN5" s="69" t="s">
        <v>2</v>
      </c>
      <c r="AO5" s="69" t="s">
        <v>20</v>
      </c>
      <c r="AP5" s="69" t="s">
        <v>2</v>
      </c>
      <c r="AQ5" s="69" t="s">
        <v>19</v>
      </c>
      <c r="AR5" s="69" t="s">
        <v>20</v>
      </c>
      <c r="AS5" s="69" t="s">
        <v>21</v>
      </c>
      <c r="AT5" s="69" t="s">
        <v>22</v>
      </c>
      <c r="AU5" s="69" t="s">
        <v>20</v>
      </c>
      <c r="AV5" s="69" t="s">
        <v>2</v>
      </c>
      <c r="AW5" s="69" t="s">
        <v>19</v>
      </c>
      <c r="AX5" s="69" t="s">
        <v>20</v>
      </c>
      <c r="AY5" s="69" t="s">
        <v>21</v>
      </c>
      <c r="AZ5" s="69" t="s">
        <v>2</v>
      </c>
      <c r="BA5" s="69" t="s">
        <v>20</v>
      </c>
      <c r="BB5" s="69" t="s">
        <v>2</v>
      </c>
      <c r="BC5" s="69" t="s">
        <v>19</v>
      </c>
      <c r="BD5" s="69" t="s">
        <v>20</v>
      </c>
      <c r="BE5" s="69" t="s">
        <v>21</v>
      </c>
      <c r="BF5" s="69" t="s">
        <v>22</v>
      </c>
      <c r="BG5" s="69" t="s">
        <v>20</v>
      </c>
      <c r="BH5" s="69" t="s">
        <v>2</v>
      </c>
      <c r="BI5" s="69" t="s">
        <v>19</v>
      </c>
      <c r="BJ5" s="69" t="s">
        <v>20</v>
      </c>
      <c r="BK5" s="73" t="s">
        <v>21</v>
      </c>
      <c r="BL5" s="73" t="s">
        <v>2</v>
      </c>
      <c r="BM5" s="73" t="s">
        <v>20</v>
      </c>
      <c r="BN5" s="69" t="s">
        <v>2</v>
      </c>
    </row>
    <row r="6" spans="1:66" s="8" customFormat="1" ht="16.5" customHeight="1">
      <c r="A6" s="38"/>
      <c r="B6" s="41" t="s">
        <v>41</v>
      </c>
      <c r="C6" s="48">
        <v>376585</v>
      </c>
      <c r="D6" s="48">
        <v>358</v>
      </c>
      <c r="E6" s="13">
        <v>87341</v>
      </c>
      <c r="F6" s="48">
        <v>18</v>
      </c>
      <c r="G6" s="50">
        <v>437526</v>
      </c>
      <c r="H6" s="50">
        <v>263</v>
      </c>
      <c r="I6" s="50">
        <v>396447</v>
      </c>
      <c r="J6" s="50">
        <v>295</v>
      </c>
      <c r="K6" s="50">
        <v>626840</v>
      </c>
      <c r="L6" s="50">
        <v>765</v>
      </c>
      <c r="M6" s="50">
        <v>19426</v>
      </c>
      <c r="N6" s="50">
        <v>38</v>
      </c>
      <c r="O6" s="15">
        <v>51287</v>
      </c>
      <c r="P6" s="57">
        <f>ROUND(((O6/M6-1)*100),1)</f>
        <v>164</v>
      </c>
      <c r="Q6" s="15">
        <v>20</v>
      </c>
      <c r="R6" s="57">
        <f>ROUND(((Q6/N6-1)*100),1)</f>
        <v>-47.4</v>
      </c>
      <c r="S6" s="48">
        <f t="shared" ref="S6:S17" si="0">Y6-M6</f>
        <v>57062</v>
      </c>
      <c r="T6" s="48">
        <f t="shared" ref="T6:T17" si="1">Z6-N6</f>
        <v>32</v>
      </c>
      <c r="U6" s="48">
        <f t="shared" ref="U6:U17" si="2">AA6-O6</f>
        <v>0</v>
      </c>
      <c r="V6" s="57">
        <f>ROUND(((U6/S6-1)*100),1)</f>
        <v>-100</v>
      </c>
      <c r="W6" s="48">
        <f t="shared" ref="W6:W17" si="3">AC6-Q6</f>
        <v>0</v>
      </c>
      <c r="X6" s="57">
        <f>ROUND(((W6/T6-1)*100),1)</f>
        <v>-100</v>
      </c>
      <c r="Y6" s="50">
        <v>76488</v>
      </c>
      <c r="Z6" s="50">
        <v>70</v>
      </c>
      <c r="AA6" s="50">
        <v>51287</v>
      </c>
      <c r="AB6" s="57">
        <f>ROUND(((AA6/Y6-1)*100),1)</f>
        <v>-32.9</v>
      </c>
      <c r="AC6" s="50">
        <v>20</v>
      </c>
      <c r="AD6" s="57">
        <f>ROUND(((AC6/Z6-1)*100),1)</f>
        <v>-71.400000000000006</v>
      </c>
      <c r="AE6" s="48">
        <f t="shared" ref="AE6:AE17" si="4">AK6-Y6</f>
        <v>0</v>
      </c>
      <c r="AF6" s="48">
        <f t="shared" ref="AF6:AF17" si="5">AL6-Z6</f>
        <v>0</v>
      </c>
      <c r="AG6" s="48">
        <f t="shared" ref="AG6:AG17" si="6">AM6-AA6</f>
        <v>45634</v>
      </c>
      <c r="AH6" s="61">
        <v>0</v>
      </c>
      <c r="AI6" s="48">
        <f t="shared" ref="AI6:AI17" si="7">AO6-AC6</f>
        <v>19</v>
      </c>
      <c r="AJ6" s="61">
        <v>0</v>
      </c>
      <c r="AK6" s="50">
        <v>76488</v>
      </c>
      <c r="AL6" s="50">
        <v>70</v>
      </c>
      <c r="AM6" s="50">
        <v>96921</v>
      </c>
      <c r="AN6" s="57">
        <f>ROUND(((AM6/AK6-1)*100),1)</f>
        <v>26.7</v>
      </c>
      <c r="AO6" s="50">
        <v>39</v>
      </c>
      <c r="AP6" s="57">
        <f>ROUND(((AO6/AL6-1)*100),1)</f>
        <v>-44.3</v>
      </c>
      <c r="AQ6" s="48">
        <f t="shared" ref="AQ6:AQ17" si="8">AW6-AK6</f>
        <v>38804</v>
      </c>
      <c r="AR6" s="48">
        <f t="shared" ref="AR6:AR17" si="9">AX6-AL6</f>
        <v>76</v>
      </c>
      <c r="AS6" s="48">
        <f t="shared" ref="AS6:AS17" si="10">AY6-AM6</f>
        <v>0</v>
      </c>
      <c r="AT6" s="57">
        <f>ROUND(((AS6/AQ6-1)*100),1)</f>
        <v>-100</v>
      </c>
      <c r="AU6" s="48">
        <f t="shared" ref="AU6:AU17" si="11">BA6-AO6</f>
        <v>0</v>
      </c>
      <c r="AV6" s="57">
        <f>ROUND(((AU6/AR6-1)*100),1)</f>
        <v>-100</v>
      </c>
      <c r="AW6" s="50">
        <v>115292</v>
      </c>
      <c r="AX6" s="50">
        <v>146</v>
      </c>
      <c r="AY6" s="50">
        <v>96921</v>
      </c>
      <c r="AZ6" s="57">
        <f>ROUND(((AY6/AW6-1)*100),1)</f>
        <v>-15.9</v>
      </c>
      <c r="BA6" s="50">
        <v>39</v>
      </c>
      <c r="BB6" s="57">
        <f>ROUND(((BA6/AX6-1)*100),1)</f>
        <v>-73.3</v>
      </c>
      <c r="BC6" s="48">
        <f t="shared" ref="BC6:BC17" si="12">BI6-AW6</f>
        <v>19402</v>
      </c>
      <c r="BD6" s="48">
        <f t="shared" ref="BD6:BD17" si="13">BJ6-AX6</f>
        <v>37</v>
      </c>
      <c r="BE6" s="48">
        <f t="shared" ref="BE6:BE17" si="14">BK6-AY6</f>
        <v>54344</v>
      </c>
      <c r="BF6" s="57">
        <f>ROUND(((BE6/BC6-1)*100),1)</f>
        <v>180.1</v>
      </c>
      <c r="BG6" s="48">
        <f t="shared" ref="BG6:BG17" si="15">BM6-BA6</f>
        <v>48</v>
      </c>
      <c r="BH6" s="57">
        <f>ROUND(((BG6/BD6-1)*100),1)</f>
        <v>29.7</v>
      </c>
      <c r="BI6" s="50">
        <v>134694</v>
      </c>
      <c r="BJ6" s="50">
        <v>183</v>
      </c>
      <c r="BK6" s="50">
        <v>151265</v>
      </c>
      <c r="BL6" s="57">
        <f>ROUND(((BK6/BI6-1)*100),1)</f>
        <v>12.3</v>
      </c>
      <c r="BM6" s="50">
        <v>87</v>
      </c>
      <c r="BN6" s="57">
        <f>ROUND(((BM6/BJ6-1)*100),1)</f>
        <v>-52.5</v>
      </c>
    </row>
    <row r="7" spans="1:66" s="8" customFormat="1" ht="16.5" customHeight="1">
      <c r="A7" s="38" t="s">
        <v>3</v>
      </c>
      <c r="B7" s="41" t="s">
        <v>45</v>
      </c>
      <c r="C7" s="50">
        <v>0</v>
      </c>
      <c r="D7" s="50">
        <v>0</v>
      </c>
      <c r="E7" s="48">
        <v>132878</v>
      </c>
      <c r="F7" s="48">
        <v>132</v>
      </c>
      <c r="G7" s="50">
        <v>545426</v>
      </c>
      <c r="H7" s="50">
        <v>742</v>
      </c>
      <c r="I7" s="50">
        <v>252445</v>
      </c>
      <c r="J7" s="50">
        <v>459</v>
      </c>
      <c r="K7" s="50">
        <v>0</v>
      </c>
      <c r="L7" s="50">
        <v>0</v>
      </c>
      <c r="M7" s="50">
        <v>0</v>
      </c>
      <c r="N7" s="50">
        <v>0</v>
      </c>
      <c r="O7" s="15">
        <v>0</v>
      </c>
      <c r="P7" s="51">
        <v>0</v>
      </c>
      <c r="Q7" s="15">
        <v>0</v>
      </c>
      <c r="R7" s="51">
        <v>0</v>
      </c>
      <c r="S7" s="48">
        <f t="shared" si="0"/>
        <v>0</v>
      </c>
      <c r="T7" s="48">
        <f t="shared" si="1"/>
        <v>0</v>
      </c>
      <c r="U7" s="48">
        <f t="shared" si="2"/>
        <v>0</v>
      </c>
      <c r="V7" s="61">
        <v>0</v>
      </c>
      <c r="W7" s="48">
        <f t="shared" si="3"/>
        <v>0</v>
      </c>
      <c r="X7" s="61">
        <v>0</v>
      </c>
      <c r="Y7" s="50">
        <v>0</v>
      </c>
      <c r="Z7" s="50">
        <v>0</v>
      </c>
      <c r="AA7" s="50">
        <v>0</v>
      </c>
      <c r="AB7" s="61">
        <v>0</v>
      </c>
      <c r="AC7" s="50">
        <v>0</v>
      </c>
      <c r="AD7" s="61">
        <v>0</v>
      </c>
      <c r="AE7" s="48">
        <f t="shared" si="4"/>
        <v>0</v>
      </c>
      <c r="AF7" s="48">
        <f t="shared" si="5"/>
        <v>0</v>
      </c>
      <c r="AG7" s="48">
        <f t="shared" si="6"/>
        <v>0</v>
      </c>
      <c r="AH7" s="61">
        <v>0</v>
      </c>
      <c r="AI7" s="48">
        <f t="shared" si="7"/>
        <v>0</v>
      </c>
      <c r="AJ7" s="61">
        <v>0</v>
      </c>
      <c r="AK7" s="50">
        <v>0</v>
      </c>
      <c r="AL7" s="50">
        <v>0</v>
      </c>
      <c r="AM7" s="50">
        <v>0</v>
      </c>
      <c r="AN7" s="51">
        <v>0</v>
      </c>
      <c r="AO7" s="50">
        <v>0</v>
      </c>
      <c r="AP7" s="51">
        <v>0</v>
      </c>
      <c r="AQ7" s="48">
        <f t="shared" si="8"/>
        <v>0</v>
      </c>
      <c r="AR7" s="48">
        <f t="shared" si="9"/>
        <v>0</v>
      </c>
      <c r="AS7" s="48">
        <f t="shared" si="10"/>
        <v>0</v>
      </c>
      <c r="AT7" s="61">
        <v>0</v>
      </c>
      <c r="AU7" s="48">
        <f t="shared" si="11"/>
        <v>0</v>
      </c>
      <c r="AV7" s="61">
        <v>0</v>
      </c>
      <c r="AW7" s="50">
        <v>0</v>
      </c>
      <c r="AX7" s="50">
        <v>0</v>
      </c>
      <c r="AY7" s="50">
        <v>0</v>
      </c>
      <c r="AZ7" s="51">
        <v>0</v>
      </c>
      <c r="BA7" s="50">
        <v>0</v>
      </c>
      <c r="BB7" s="51">
        <v>0</v>
      </c>
      <c r="BC7" s="48">
        <f t="shared" si="12"/>
        <v>0</v>
      </c>
      <c r="BD7" s="48">
        <f t="shared" si="13"/>
        <v>0</v>
      </c>
      <c r="BE7" s="48">
        <f t="shared" si="14"/>
        <v>0</v>
      </c>
      <c r="BF7" s="61">
        <v>0</v>
      </c>
      <c r="BG7" s="48">
        <f t="shared" si="15"/>
        <v>0</v>
      </c>
      <c r="BH7" s="61">
        <v>0</v>
      </c>
      <c r="BI7" s="50">
        <v>0</v>
      </c>
      <c r="BJ7" s="50">
        <v>0</v>
      </c>
      <c r="BK7" s="50">
        <v>0</v>
      </c>
      <c r="BL7" s="51">
        <v>0</v>
      </c>
      <c r="BM7" s="50">
        <v>0</v>
      </c>
      <c r="BN7" s="51">
        <v>0</v>
      </c>
    </row>
    <row r="8" spans="1:66" s="8" customFormat="1" ht="16.5" customHeight="1">
      <c r="A8" s="38"/>
      <c r="B8" s="41" t="s">
        <v>225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57978</v>
      </c>
      <c r="J8" s="50">
        <v>127</v>
      </c>
      <c r="K8" s="50">
        <v>0</v>
      </c>
      <c r="L8" s="50">
        <v>0</v>
      </c>
      <c r="M8" s="50">
        <v>0</v>
      </c>
      <c r="N8" s="50">
        <v>0</v>
      </c>
      <c r="O8" s="15">
        <v>0</v>
      </c>
      <c r="P8" s="51">
        <v>0</v>
      </c>
      <c r="Q8" s="15">
        <v>0</v>
      </c>
      <c r="R8" s="51">
        <v>0</v>
      </c>
      <c r="S8" s="48">
        <f t="shared" si="0"/>
        <v>0</v>
      </c>
      <c r="T8" s="48">
        <f t="shared" si="1"/>
        <v>0</v>
      </c>
      <c r="U8" s="48">
        <f t="shared" si="2"/>
        <v>0</v>
      </c>
      <c r="V8" s="61">
        <v>0</v>
      </c>
      <c r="W8" s="48">
        <f t="shared" si="3"/>
        <v>0</v>
      </c>
      <c r="X8" s="61">
        <v>0</v>
      </c>
      <c r="Y8" s="50">
        <v>0</v>
      </c>
      <c r="Z8" s="50">
        <v>0</v>
      </c>
      <c r="AA8" s="50">
        <v>0</v>
      </c>
      <c r="AB8" s="51">
        <v>0</v>
      </c>
      <c r="AC8" s="50">
        <v>0</v>
      </c>
      <c r="AD8" s="51">
        <v>0</v>
      </c>
      <c r="AE8" s="48">
        <f t="shared" si="4"/>
        <v>0</v>
      </c>
      <c r="AF8" s="48">
        <f t="shared" si="5"/>
        <v>0</v>
      </c>
      <c r="AG8" s="48">
        <f t="shared" si="6"/>
        <v>0</v>
      </c>
      <c r="AH8" s="61">
        <v>0</v>
      </c>
      <c r="AI8" s="48">
        <f t="shared" si="7"/>
        <v>0</v>
      </c>
      <c r="AJ8" s="61">
        <v>0</v>
      </c>
      <c r="AK8" s="50">
        <v>0</v>
      </c>
      <c r="AL8" s="50">
        <v>0</v>
      </c>
      <c r="AM8" s="50">
        <v>0</v>
      </c>
      <c r="AN8" s="51">
        <v>0</v>
      </c>
      <c r="AO8" s="50">
        <v>0</v>
      </c>
      <c r="AP8" s="51">
        <v>0</v>
      </c>
      <c r="AQ8" s="48">
        <f t="shared" si="8"/>
        <v>0</v>
      </c>
      <c r="AR8" s="48">
        <f t="shared" si="9"/>
        <v>0</v>
      </c>
      <c r="AS8" s="48">
        <f t="shared" si="10"/>
        <v>0</v>
      </c>
      <c r="AT8" s="61">
        <v>0</v>
      </c>
      <c r="AU8" s="48">
        <f t="shared" si="11"/>
        <v>0</v>
      </c>
      <c r="AV8" s="61">
        <v>0</v>
      </c>
      <c r="AW8" s="50">
        <v>0</v>
      </c>
      <c r="AX8" s="50">
        <v>0</v>
      </c>
      <c r="AY8" s="50">
        <v>0</v>
      </c>
      <c r="AZ8" s="51">
        <v>0</v>
      </c>
      <c r="BA8" s="50">
        <v>0</v>
      </c>
      <c r="BB8" s="51">
        <v>0</v>
      </c>
      <c r="BC8" s="48">
        <f t="shared" si="12"/>
        <v>0</v>
      </c>
      <c r="BD8" s="48">
        <f t="shared" si="13"/>
        <v>0</v>
      </c>
      <c r="BE8" s="48">
        <f t="shared" si="14"/>
        <v>0</v>
      </c>
      <c r="BF8" s="61">
        <v>0</v>
      </c>
      <c r="BG8" s="48">
        <f t="shared" si="15"/>
        <v>0</v>
      </c>
      <c r="BH8" s="61">
        <v>0</v>
      </c>
      <c r="BI8" s="50">
        <v>0</v>
      </c>
      <c r="BJ8" s="50">
        <v>0</v>
      </c>
      <c r="BK8" s="50">
        <v>0</v>
      </c>
      <c r="BL8" s="51">
        <v>0</v>
      </c>
      <c r="BM8" s="50">
        <v>0</v>
      </c>
      <c r="BN8" s="51">
        <v>0</v>
      </c>
    </row>
    <row r="9" spans="1:66" s="39" customFormat="1" ht="16.5" customHeight="1">
      <c r="A9" s="38"/>
      <c r="B9" s="41" t="s">
        <v>224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10983</v>
      </c>
      <c r="J9" s="50">
        <v>4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1">
        <v>0</v>
      </c>
      <c r="Q9" s="50">
        <v>0</v>
      </c>
      <c r="R9" s="51">
        <v>0</v>
      </c>
      <c r="S9" s="48">
        <f t="shared" si="0"/>
        <v>0</v>
      </c>
      <c r="T9" s="48">
        <f t="shared" si="1"/>
        <v>0</v>
      </c>
      <c r="U9" s="48">
        <f t="shared" si="2"/>
        <v>0</v>
      </c>
      <c r="V9" s="61">
        <v>0</v>
      </c>
      <c r="W9" s="48">
        <f t="shared" si="3"/>
        <v>0</v>
      </c>
      <c r="X9" s="61">
        <v>0</v>
      </c>
      <c r="Y9" s="50">
        <v>0</v>
      </c>
      <c r="Z9" s="50">
        <v>0</v>
      </c>
      <c r="AA9" s="50">
        <v>0</v>
      </c>
      <c r="AB9" s="51">
        <v>0</v>
      </c>
      <c r="AC9" s="50">
        <v>0</v>
      </c>
      <c r="AD9" s="51">
        <v>0</v>
      </c>
      <c r="AE9" s="48">
        <f t="shared" si="4"/>
        <v>0</v>
      </c>
      <c r="AF9" s="48">
        <f t="shared" si="5"/>
        <v>0</v>
      </c>
      <c r="AG9" s="48">
        <f t="shared" si="6"/>
        <v>0</v>
      </c>
      <c r="AH9" s="61">
        <v>0</v>
      </c>
      <c r="AI9" s="48">
        <f t="shared" si="7"/>
        <v>0</v>
      </c>
      <c r="AJ9" s="61">
        <v>0</v>
      </c>
      <c r="AK9" s="50">
        <v>0</v>
      </c>
      <c r="AL9" s="50">
        <v>0</v>
      </c>
      <c r="AM9" s="50">
        <v>0</v>
      </c>
      <c r="AN9" s="51">
        <v>0</v>
      </c>
      <c r="AO9" s="50">
        <v>0</v>
      </c>
      <c r="AP9" s="51">
        <v>0</v>
      </c>
      <c r="AQ9" s="48">
        <f t="shared" si="8"/>
        <v>0</v>
      </c>
      <c r="AR9" s="48">
        <f t="shared" si="9"/>
        <v>0</v>
      </c>
      <c r="AS9" s="48">
        <f t="shared" si="10"/>
        <v>0</v>
      </c>
      <c r="AT9" s="61">
        <v>0</v>
      </c>
      <c r="AU9" s="48">
        <f t="shared" si="11"/>
        <v>0</v>
      </c>
      <c r="AV9" s="61">
        <v>0</v>
      </c>
      <c r="AW9" s="50">
        <v>0</v>
      </c>
      <c r="AX9" s="50">
        <v>0</v>
      </c>
      <c r="AY9" s="50">
        <v>0</v>
      </c>
      <c r="AZ9" s="51">
        <v>0</v>
      </c>
      <c r="BA9" s="50">
        <v>0</v>
      </c>
      <c r="BB9" s="51">
        <v>0</v>
      </c>
      <c r="BC9" s="48">
        <f t="shared" si="12"/>
        <v>0</v>
      </c>
      <c r="BD9" s="48">
        <f t="shared" si="13"/>
        <v>0</v>
      </c>
      <c r="BE9" s="48">
        <f t="shared" si="14"/>
        <v>0</v>
      </c>
      <c r="BF9" s="61">
        <v>0</v>
      </c>
      <c r="BG9" s="48">
        <f t="shared" si="15"/>
        <v>0</v>
      </c>
      <c r="BH9" s="61">
        <v>0</v>
      </c>
      <c r="BI9" s="50">
        <v>0</v>
      </c>
      <c r="BJ9" s="50">
        <v>0</v>
      </c>
      <c r="BK9" s="50">
        <v>0</v>
      </c>
      <c r="BL9" s="51">
        <v>0</v>
      </c>
      <c r="BM9" s="50">
        <v>0</v>
      </c>
      <c r="BN9" s="51">
        <v>0</v>
      </c>
    </row>
    <row r="10" spans="1:66" s="39" customFormat="1" ht="16.5" customHeight="1">
      <c r="A10" s="38"/>
      <c r="B10" s="41" t="s">
        <v>103</v>
      </c>
      <c r="C10" s="50">
        <v>0</v>
      </c>
      <c r="D10" s="50">
        <v>0</v>
      </c>
      <c r="E10" s="48">
        <v>51190</v>
      </c>
      <c r="F10" s="48">
        <v>39</v>
      </c>
      <c r="G10" s="50">
        <v>35070</v>
      </c>
      <c r="H10" s="50">
        <v>25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1">
        <v>0</v>
      </c>
      <c r="Q10" s="50">
        <v>0</v>
      </c>
      <c r="R10" s="51">
        <v>0</v>
      </c>
      <c r="S10" s="48">
        <f t="shared" si="0"/>
        <v>0</v>
      </c>
      <c r="T10" s="48">
        <f t="shared" si="1"/>
        <v>0</v>
      </c>
      <c r="U10" s="48">
        <f t="shared" si="2"/>
        <v>0</v>
      </c>
      <c r="V10" s="61">
        <v>0</v>
      </c>
      <c r="W10" s="48">
        <f t="shared" si="3"/>
        <v>0</v>
      </c>
      <c r="X10" s="61">
        <v>0</v>
      </c>
      <c r="Y10" s="50">
        <v>0</v>
      </c>
      <c r="Z10" s="50">
        <v>0</v>
      </c>
      <c r="AA10" s="50">
        <v>0</v>
      </c>
      <c r="AB10" s="51">
        <v>0</v>
      </c>
      <c r="AC10" s="50">
        <v>0</v>
      </c>
      <c r="AD10" s="51">
        <v>0</v>
      </c>
      <c r="AE10" s="48">
        <f t="shared" si="4"/>
        <v>0</v>
      </c>
      <c r="AF10" s="48">
        <f t="shared" si="5"/>
        <v>0</v>
      </c>
      <c r="AG10" s="48">
        <f t="shared" si="6"/>
        <v>0</v>
      </c>
      <c r="AH10" s="61">
        <v>0</v>
      </c>
      <c r="AI10" s="48">
        <f t="shared" si="7"/>
        <v>0</v>
      </c>
      <c r="AJ10" s="61">
        <v>0</v>
      </c>
      <c r="AK10" s="50">
        <v>0</v>
      </c>
      <c r="AL10" s="50">
        <v>0</v>
      </c>
      <c r="AM10" s="50">
        <v>0</v>
      </c>
      <c r="AN10" s="51">
        <v>0</v>
      </c>
      <c r="AO10" s="50">
        <v>0</v>
      </c>
      <c r="AP10" s="51">
        <v>0</v>
      </c>
      <c r="AQ10" s="48">
        <f t="shared" si="8"/>
        <v>0</v>
      </c>
      <c r="AR10" s="48">
        <f t="shared" si="9"/>
        <v>0</v>
      </c>
      <c r="AS10" s="48">
        <f t="shared" si="10"/>
        <v>0</v>
      </c>
      <c r="AT10" s="61">
        <v>0</v>
      </c>
      <c r="AU10" s="48">
        <f t="shared" si="11"/>
        <v>0</v>
      </c>
      <c r="AV10" s="61">
        <v>0</v>
      </c>
      <c r="AW10" s="50">
        <v>0</v>
      </c>
      <c r="AX10" s="50">
        <v>0</v>
      </c>
      <c r="AY10" s="50">
        <v>0</v>
      </c>
      <c r="AZ10" s="51">
        <v>0</v>
      </c>
      <c r="BA10" s="50">
        <v>0</v>
      </c>
      <c r="BB10" s="51">
        <v>0</v>
      </c>
      <c r="BC10" s="48">
        <f t="shared" si="12"/>
        <v>0</v>
      </c>
      <c r="BD10" s="48">
        <f t="shared" si="13"/>
        <v>0</v>
      </c>
      <c r="BE10" s="48">
        <f t="shared" si="14"/>
        <v>0</v>
      </c>
      <c r="BF10" s="61">
        <v>0</v>
      </c>
      <c r="BG10" s="48">
        <f t="shared" si="15"/>
        <v>0</v>
      </c>
      <c r="BH10" s="61">
        <v>0</v>
      </c>
      <c r="BI10" s="50">
        <v>0</v>
      </c>
      <c r="BJ10" s="50">
        <v>0</v>
      </c>
      <c r="BK10" s="50">
        <v>0</v>
      </c>
      <c r="BL10" s="51">
        <v>0</v>
      </c>
      <c r="BM10" s="50">
        <v>0</v>
      </c>
      <c r="BN10" s="51">
        <v>0</v>
      </c>
    </row>
    <row r="11" spans="1:66" s="8" customFormat="1" ht="16.5" customHeight="1">
      <c r="A11" s="38"/>
      <c r="B11" s="41" t="s">
        <v>36</v>
      </c>
      <c r="C11" s="50">
        <v>18654</v>
      </c>
      <c r="D11" s="50">
        <v>34</v>
      </c>
      <c r="E11" s="48">
        <v>36578</v>
      </c>
      <c r="F11" s="48">
        <v>42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15">
        <v>0</v>
      </c>
      <c r="P11" s="16">
        <v>0</v>
      </c>
      <c r="Q11" s="15">
        <v>0</v>
      </c>
      <c r="R11" s="16">
        <v>0</v>
      </c>
      <c r="S11" s="48">
        <f t="shared" si="0"/>
        <v>0</v>
      </c>
      <c r="T11" s="48">
        <f t="shared" si="1"/>
        <v>0</v>
      </c>
      <c r="U11" s="48">
        <f t="shared" si="2"/>
        <v>0</v>
      </c>
      <c r="V11" s="61">
        <v>0</v>
      </c>
      <c r="W11" s="48">
        <f t="shared" si="3"/>
        <v>0</v>
      </c>
      <c r="X11" s="61">
        <v>0</v>
      </c>
      <c r="Y11" s="50">
        <v>0</v>
      </c>
      <c r="Z11" s="50">
        <v>0</v>
      </c>
      <c r="AA11" s="50">
        <v>0</v>
      </c>
      <c r="AB11" s="51">
        <v>0</v>
      </c>
      <c r="AC11" s="50">
        <v>0</v>
      </c>
      <c r="AD11" s="51">
        <v>0</v>
      </c>
      <c r="AE11" s="48">
        <f t="shared" si="4"/>
        <v>0</v>
      </c>
      <c r="AF11" s="48">
        <f t="shared" si="5"/>
        <v>0</v>
      </c>
      <c r="AG11" s="48">
        <f t="shared" si="6"/>
        <v>0</v>
      </c>
      <c r="AH11" s="61">
        <v>0</v>
      </c>
      <c r="AI11" s="48">
        <f t="shared" si="7"/>
        <v>0</v>
      </c>
      <c r="AJ11" s="61">
        <v>0</v>
      </c>
      <c r="AK11" s="50">
        <v>0</v>
      </c>
      <c r="AL11" s="50">
        <v>0</v>
      </c>
      <c r="AM11" s="50">
        <v>0</v>
      </c>
      <c r="AN11" s="51">
        <v>0</v>
      </c>
      <c r="AO11" s="50">
        <v>0</v>
      </c>
      <c r="AP11" s="51">
        <v>0</v>
      </c>
      <c r="AQ11" s="48">
        <f t="shared" si="8"/>
        <v>0</v>
      </c>
      <c r="AR11" s="48">
        <f t="shared" si="9"/>
        <v>0</v>
      </c>
      <c r="AS11" s="48">
        <f t="shared" si="10"/>
        <v>0</v>
      </c>
      <c r="AT11" s="61">
        <v>0</v>
      </c>
      <c r="AU11" s="48">
        <f t="shared" si="11"/>
        <v>0</v>
      </c>
      <c r="AV11" s="61">
        <v>0</v>
      </c>
      <c r="AW11" s="50">
        <v>0</v>
      </c>
      <c r="AX11" s="50">
        <v>0</v>
      </c>
      <c r="AY11" s="50">
        <v>0</v>
      </c>
      <c r="AZ11" s="51">
        <v>0</v>
      </c>
      <c r="BA11" s="50">
        <v>0</v>
      </c>
      <c r="BB11" s="51">
        <v>0</v>
      </c>
      <c r="BC11" s="48">
        <f t="shared" si="12"/>
        <v>0</v>
      </c>
      <c r="BD11" s="48">
        <f t="shared" si="13"/>
        <v>0</v>
      </c>
      <c r="BE11" s="48">
        <f t="shared" si="14"/>
        <v>0</v>
      </c>
      <c r="BF11" s="61">
        <v>0</v>
      </c>
      <c r="BG11" s="48">
        <f t="shared" si="15"/>
        <v>0</v>
      </c>
      <c r="BH11" s="61">
        <v>0</v>
      </c>
      <c r="BI11" s="50">
        <v>0</v>
      </c>
      <c r="BJ11" s="50">
        <v>0</v>
      </c>
      <c r="BK11" s="50">
        <v>0</v>
      </c>
      <c r="BL11" s="51">
        <v>0</v>
      </c>
      <c r="BM11" s="50">
        <v>0</v>
      </c>
      <c r="BN11" s="51">
        <v>0</v>
      </c>
    </row>
    <row r="12" spans="1:66" s="39" customFormat="1" ht="16.5" customHeight="1">
      <c r="A12" s="38"/>
      <c r="B12" s="41" t="s">
        <v>204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1">
        <v>0</v>
      </c>
      <c r="Q12" s="50">
        <v>0</v>
      </c>
      <c r="R12" s="51">
        <v>0</v>
      </c>
      <c r="S12" s="48">
        <f t="shared" si="0"/>
        <v>0</v>
      </c>
      <c r="T12" s="48">
        <f t="shared" si="1"/>
        <v>0</v>
      </c>
      <c r="U12" s="48">
        <f t="shared" si="2"/>
        <v>0</v>
      </c>
      <c r="V12" s="61">
        <v>0</v>
      </c>
      <c r="W12" s="48">
        <f t="shared" si="3"/>
        <v>0</v>
      </c>
      <c r="X12" s="61">
        <v>0</v>
      </c>
      <c r="Y12" s="50">
        <v>0</v>
      </c>
      <c r="Z12" s="50">
        <v>0</v>
      </c>
      <c r="AA12" s="50">
        <v>0</v>
      </c>
      <c r="AB12" s="51">
        <v>0</v>
      </c>
      <c r="AC12" s="50">
        <v>0</v>
      </c>
      <c r="AD12" s="51">
        <v>0</v>
      </c>
      <c r="AE12" s="48">
        <f t="shared" si="4"/>
        <v>0</v>
      </c>
      <c r="AF12" s="48">
        <f t="shared" si="5"/>
        <v>0</v>
      </c>
      <c r="AG12" s="48">
        <f t="shared" si="6"/>
        <v>0</v>
      </c>
      <c r="AH12" s="61">
        <v>0</v>
      </c>
      <c r="AI12" s="48">
        <f t="shared" si="7"/>
        <v>0</v>
      </c>
      <c r="AJ12" s="61">
        <v>0</v>
      </c>
      <c r="AK12" s="50">
        <v>0</v>
      </c>
      <c r="AL12" s="50">
        <v>0</v>
      </c>
      <c r="AM12" s="50">
        <v>0</v>
      </c>
      <c r="AN12" s="51">
        <v>0</v>
      </c>
      <c r="AO12" s="50">
        <v>0</v>
      </c>
      <c r="AP12" s="51">
        <v>0</v>
      </c>
      <c r="AQ12" s="48">
        <f t="shared" si="8"/>
        <v>0</v>
      </c>
      <c r="AR12" s="48">
        <f t="shared" si="9"/>
        <v>0</v>
      </c>
      <c r="AS12" s="48">
        <f t="shared" si="10"/>
        <v>0</v>
      </c>
      <c r="AT12" s="61">
        <v>0</v>
      </c>
      <c r="AU12" s="48">
        <f t="shared" si="11"/>
        <v>0</v>
      </c>
      <c r="AV12" s="61">
        <v>0</v>
      </c>
      <c r="AW12" s="50">
        <v>0</v>
      </c>
      <c r="AX12" s="50">
        <v>0</v>
      </c>
      <c r="AY12" s="50">
        <v>0</v>
      </c>
      <c r="AZ12" s="51">
        <v>0</v>
      </c>
      <c r="BA12" s="50">
        <v>0</v>
      </c>
      <c r="BB12" s="51">
        <v>0</v>
      </c>
      <c r="BC12" s="48">
        <f t="shared" si="12"/>
        <v>0</v>
      </c>
      <c r="BD12" s="48">
        <f t="shared" si="13"/>
        <v>0</v>
      </c>
      <c r="BE12" s="48">
        <f t="shared" si="14"/>
        <v>0</v>
      </c>
      <c r="BF12" s="61">
        <v>0</v>
      </c>
      <c r="BG12" s="48">
        <f t="shared" si="15"/>
        <v>0</v>
      </c>
      <c r="BH12" s="61">
        <v>0</v>
      </c>
      <c r="BI12" s="50">
        <v>0</v>
      </c>
      <c r="BJ12" s="50">
        <v>0</v>
      </c>
      <c r="BK12" s="50">
        <v>0</v>
      </c>
      <c r="BL12" s="51">
        <v>0</v>
      </c>
      <c r="BM12" s="50">
        <v>0</v>
      </c>
      <c r="BN12" s="51">
        <v>0</v>
      </c>
    </row>
    <row r="13" spans="1:66" s="8" customFormat="1" ht="16.5" customHeight="1">
      <c r="A13" s="38"/>
      <c r="B13" s="41" t="s">
        <v>152</v>
      </c>
      <c r="C13" s="50">
        <v>77479</v>
      </c>
      <c r="D13" s="50">
        <v>49</v>
      </c>
      <c r="E13" s="48">
        <v>0</v>
      </c>
      <c r="F13" s="48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15">
        <v>0</v>
      </c>
      <c r="P13" s="16">
        <v>0</v>
      </c>
      <c r="Q13" s="15">
        <v>0</v>
      </c>
      <c r="R13" s="51">
        <v>0</v>
      </c>
      <c r="S13" s="48">
        <f t="shared" si="0"/>
        <v>0</v>
      </c>
      <c r="T13" s="48">
        <f t="shared" si="1"/>
        <v>0</v>
      </c>
      <c r="U13" s="48">
        <f t="shared" si="2"/>
        <v>0</v>
      </c>
      <c r="V13" s="61">
        <v>0</v>
      </c>
      <c r="W13" s="48">
        <f t="shared" si="3"/>
        <v>0</v>
      </c>
      <c r="X13" s="61">
        <v>0</v>
      </c>
      <c r="Y13" s="50">
        <v>0</v>
      </c>
      <c r="Z13" s="50">
        <v>0</v>
      </c>
      <c r="AA13" s="50">
        <v>0</v>
      </c>
      <c r="AB13" s="51">
        <v>0</v>
      </c>
      <c r="AC13" s="50">
        <v>0</v>
      </c>
      <c r="AD13" s="51">
        <v>0</v>
      </c>
      <c r="AE13" s="48">
        <f t="shared" si="4"/>
        <v>0</v>
      </c>
      <c r="AF13" s="48">
        <f t="shared" si="5"/>
        <v>0</v>
      </c>
      <c r="AG13" s="48">
        <f t="shared" si="6"/>
        <v>0</v>
      </c>
      <c r="AH13" s="61">
        <v>0</v>
      </c>
      <c r="AI13" s="48">
        <f t="shared" si="7"/>
        <v>0</v>
      </c>
      <c r="AJ13" s="61">
        <v>0</v>
      </c>
      <c r="AK13" s="50">
        <v>0</v>
      </c>
      <c r="AL13" s="50">
        <v>0</v>
      </c>
      <c r="AM13" s="50">
        <v>0</v>
      </c>
      <c r="AN13" s="51">
        <v>0</v>
      </c>
      <c r="AO13" s="50">
        <v>0</v>
      </c>
      <c r="AP13" s="51">
        <v>0</v>
      </c>
      <c r="AQ13" s="48">
        <f t="shared" si="8"/>
        <v>0</v>
      </c>
      <c r="AR13" s="48">
        <f t="shared" si="9"/>
        <v>0</v>
      </c>
      <c r="AS13" s="48">
        <f t="shared" si="10"/>
        <v>0</v>
      </c>
      <c r="AT13" s="61">
        <v>0</v>
      </c>
      <c r="AU13" s="48">
        <f t="shared" si="11"/>
        <v>0</v>
      </c>
      <c r="AV13" s="61">
        <v>0</v>
      </c>
      <c r="AW13" s="50">
        <v>0</v>
      </c>
      <c r="AX13" s="50">
        <v>0</v>
      </c>
      <c r="AY13" s="50">
        <v>0</v>
      </c>
      <c r="AZ13" s="51">
        <v>0</v>
      </c>
      <c r="BA13" s="50">
        <v>0</v>
      </c>
      <c r="BB13" s="51">
        <v>0</v>
      </c>
      <c r="BC13" s="48">
        <f t="shared" si="12"/>
        <v>0</v>
      </c>
      <c r="BD13" s="48">
        <f t="shared" si="13"/>
        <v>0</v>
      </c>
      <c r="BE13" s="48">
        <f t="shared" si="14"/>
        <v>0</v>
      </c>
      <c r="BF13" s="61">
        <v>0</v>
      </c>
      <c r="BG13" s="48">
        <f t="shared" si="15"/>
        <v>0</v>
      </c>
      <c r="BH13" s="61">
        <v>0</v>
      </c>
      <c r="BI13" s="50">
        <v>0</v>
      </c>
      <c r="BJ13" s="50">
        <v>0</v>
      </c>
      <c r="BK13" s="50">
        <v>0</v>
      </c>
      <c r="BL13" s="51">
        <v>0</v>
      </c>
      <c r="BM13" s="50">
        <v>0</v>
      </c>
      <c r="BN13" s="51">
        <v>0</v>
      </c>
    </row>
    <row r="14" spans="1:66" s="8" customFormat="1" ht="16.5" customHeight="1">
      <c r="A14" s="38"/>
      <c r="B14" s="41" t="s">
        <v>35</v>
      </c>
      <c r="C14" s="48">
        <v>0</v>
      </c>
      <c r="D14" s="48">
        <v>0</v>
      </c>
      <c r="E14" s="48">
        <v>0</v>
      </c>
      <c r="F14" s="48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15">
        <v>0</v>
      </c>
      <c r="P14" s="16">
        <v>0</v>
      </c>
      <c r="Q14" s="15">
        <v>0</v>
      </c>
      <c r="R14" s="16">
        <v>0</v>
      </c>
      <c r="S14" s="48">
        <f t="shared" si="0"/>
        <v>0</v>
      </c>
      <c r="T14" s="48">
        <f t="shared" si="1"/>
        <v>0</v>
      </c>
      <c r="U14" s="48">
        <f t="shared" si="2"/>
        <v>0</v>
      </c>
      <c r="V14" s="61">
        <v>0</v>
      </c>
      <c r="W14" s="48">
        <f t="shared" si="3"/>
        <v>0</v>
      </c>
      <c r="X14" s="61">
        <v>0</v>
      </c>
      <c r="Y14" s="50">
        <v>0</v>
      </c>
      <c r="Z14" s="50">
        <v>0</v>
      </c>
      <c r="AA14" s="50">
        <v>0</v>
      </c>
      <c r="AB14" s="51">
        <v>0</v>
      </c>
      <c r="AC14" s="50">
        <v>0</v>
      </c>
      <c r="AD14" s="51">
        <v>0</v>
      </c>
      <c r="AE14" s="48">
        <f t="shared" si="4"/>
        <v>0</v>
      </c>
      <c r="AF14" s="48">
        <f t="shared" si="5"/>
        <v>0</v>
      </c>
      <c r="AG14" s="48">
        <f t="shared" si="6"/>
        <v>0</v>
      </c>
      <c r="AH14" s="61">
        <v>0</v>
      </c>
      <c r="AI14" s="48">
        <f t="shared" si="7"/>
        <v>0</v>
      </c>
      <c r="AJ14" s="61">
        <v>0</v>
      </c>
      <c r="AK14" s="50">
        <v>0</v>
      </c>
      <c r="AL14" s="50">
        <v>0</v>
      </c>
      <c r="AM14" s="50">
        <v>0</v>
      </c>
      <c r="AN14" s="51">
        <v>0</v>
      </c>
      <c r="AO14" s="50">
        <v>0</v>
      </c>
      <c r="AP14" s="51">
        <v>0</v>
      </c>
      <c r="AQ14" s="48">
        <f t="shared" si="8"/>
        <v>0</v>
      </c>
      <c r="AR14" s="48">
        <f t="shared" si="9"/>
        <v>0</v>
      </c>
      <c r="AS14" s="48">
        <f t="shared" si="10"/>
        <v>0</v>
      </c>
      <c r="AT14" s="61">
        <v>0</v>
      </c>
      <c r="AU14" s="48">
        <f t="shared" si="11"/>
        <v>0</v>
      </c>
      <c r="AV14" s="61">
        <v>0</v>
      </c>
      <c r="AW14" s="50">
        <v>0</v>
      </c>
      <c r="AX14" s="50">
        <v>0</v>
      </c>
      <c r="AY14" s="50">
        <v>0</v>
      </c>
      <c r="AZ14" s="51">
        <v>0</v>
      </c>
      <c r="BA14" s="50">
        <v>0</v>
      </c>
      <c r="BB14" s="51">
        <v>0</v>
      </c>
      <c r="BC14" s="48">
        <f t="shared" si="12"/>
        <v>0</v>
      </c>
      <c r="BD14" s="48">
        <f t="shared" si="13"/>
        <v>0</v>
      </c>
      <c r="BE14" s="48">
        <f t="shared" si="14"/>
        <v>0</v>
      </c>
      <c r="BF14" s="61">
        <v>0</v>
      </c>
      <c r="BG14" s="48">
        <f t="shared" si="15"/>
        <v>0</v>
      </c>
      <c r="BH14" s="61">
        <v>0</v>
      </c>
      <c r="BI14" s="50">
        <v>0</v>
      </c>
      <c r="BJ14" s="50">
        <v>0</v>
      </c>
      <c r="BK14" s="50">
        <v>0</v>
      </c>
      <c r="BL14" s="51">
        <v>0</v>
      </c>
      <c r="BM14" s="50">
        <v>0</v>
      </c>
      <c r="BN14" s="51">
        <v>0</v>
      </c>
    </row>
    <row r="15" spans="1:66" s="8" customFormat="1" ht="16.5" customHeight="1">
      <c r="A15" s="38"/>
      <c r="B15" s="41" t="s">
        <v>131</v>
      </c>
      <c r="C15" s="50">
        <v>0</v>
      </c>
      <c r="D15" s="50">
        <v>0</v>
      </c>
      <c r="E15" s="48">
        <v>0</v>
      </c>
      <c r="F15" s="48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15">
        <v>0</v>
      </c>
      <c r="P15" s="16">
        <v>0</v>
      </c>
      <c r="Q15" s="15">
        <v>0</v>
      </c>
      <c r="R15" s="16">
        <v>0</v>
      </c>
      <c r="S15" s="48">
        <f t="shared" si="0"/>
        <v>0</v>
      </c>
      <c r="T15" s="48">
        <f t="shared" si="1"/>
        <v>0</v>
      </c>
      <c r="U15" s="48">
        <f t="shared" si="2"/>
        <v>0</v>
      </c>
      <c r="V15" s="61">
        <v>0</v>
      </c>
      <c r="W15" s="48">
        <f t="shared" si="3"/>
        <v>0</v>
      </c>
      <c r="X15" s="61">
        <v>0</v>
      </c>
      <c r="Y15" s="50">
        <v>0</v>
      </c>
      <c r="Z15" s="50">
        <v>0</v>
      </c>
      <c r="AA15" s="50">
        <v>0</v>
      </c>
      <c r="AB15" s="51">
        <v>0</v>
      </c>
      <c r="AC15" s="50">
        <v>0</v>
      </c>
      <c r="AD15" s="51">
        <v>0</v>
      </c>
      <c r="AE15" s="48">
        <f t="shared" si="4"/>
        <v>0</v>
      </c>
      <c r="AF15" s="48">
        <f t="shared" si="5"/>
        <v>0</v>
      </c>
      <c r="AG15" s="48">
        <f t="shared" si="6"/>
        <v>0</v>
      </c>
      <c r="AH15" s="61">
        <v>0</v>
      </c>
      <c r="AI15" s="48">
        <f t="shared" si="7"/>
        <v>0</v>
      </c>
      <c r="AJ15" s="61">
        <v>0</v>
      </c>
      <c r="AK15" s="50">
        <v>0</v>
      </c>
      <c r="AL15" s="50">
        <v>0</v>
      </c>
      <c r="AM15" s="50">
        <v>0</v>
      </c>
      <c r="AN15" s="51">
        <v>0</v>
      </c>
      <c r="AO15" s="50">
        <v>0</v>
      </c>
      <c r="AP15" s="51">
        <v>0</v>
      </c>
      <c r="AQ15" s="48">
        <f t="shared" si="8"/>
        <v>0</v>
      </c>
      <c r="AR15" s="48">
        <f t="shared" si="9"/>
        <v>0</v>
      </c>
      <c r="AS15" s="48">
        <f t="shared" si="10"/>
        <v>0</v>
      </c>
      <c r="AT15" s="61">
        <v>0</v>
      </c>
      <c r="AU15" s="48">
        <f t="shared" si="11"/>
        <v>0</v>
      </c>
      <c r="AV15" s="61">
        <v>0</v>
      </c>
      <c r="AW15" s="50">
        <v>0</v>
      </c>
      <c r="AX15" s="50">
        <v>0</v>
      </c>
      <c r="AY15" s="50">
        <v>0</v>
      </c>
      <c r="AZ15" s="51">
        <v>0</v>
      </c>
      <c r="BA15" s="50">
        <v>0</v>
      </c>
      <c r="BB15" s="51">
        <v>0</v>
      </c>
      <c r="BC15" s="48">
        <f t="shared" si="12"/>
        <v>0</v>
      </c>
      <c r="BD15" s="48">
        <f t="shared" si="13"/>
        <v>0</v>
      </c>
      <c r="BE15" s="48">
        <f t="shared" si="14"/>
        <v>0</v>
      </c>
      <c r="BF15" s="61">
        <v>0</v>
      </c>
      <c r="BG15" s="48">
        <f t="shared" si="15"/>
        <v>0</v>
      </c>
      <c r="BH15" s="61">
        <v>0</v>
      </c>
      <c r="BI15" s="50">
        <v>0</v>
      </c>
      <c r="BJ15" s="50">
        <v>0</v>
      </c>
      <c r="BK15" s="50">
        <v>0</v>
      </c>
      <c r="BL15" s="51">
        <v>0</v>
      </c>
      <c r="BM15" s="50">
        <v>0</v>
      </c>
      <c r="BN15" s="51">
        <v>0</v>
      </c>
    </row>
    <row r="16" spans="1:66" s="8" customFormat="1" ht="16.5" customHeight="1">
      <c r="A16" s="38"/>
      <c r="B16" s="41" t="s">
        <v>38</v>
      </c>
      <c r="C16" s="50">
        <v>0</v>
      </c>
      <c r="D16" s="50">
        <v>0</v>
      </c>
      <c r="E16" s="48">
        <v>0</v>
      </c>
      <c r="F16" s="48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15">
        <v>0</v>
      </c>
      <c r="P16" s="16">
        <v>0</v>
      </c>
      <c r="Q16" s="15">
        <v>0</v>
      </c>
      <c r="R16" s="16">
        <v>0</v>
      </c>
      <c r="S16" s="48">
        <f t="shared" si="0"/>
        <v>0</v>
      </c>
      <c r="T16" s="48">
        <f t="shared" si="1"/>
        <v>0</v>
      </c>
      <c r="U16" s="48">
        <f t="shared" si="2"/>
        <v>0</v>
      </c>
      <c r="V16" s="61">
        <v>0</v>
      </c>
      <c r="W16" s="48">
        <f t="shared" si="3"/>
        <v>0</v>
      </c>
      <c r="X16" s="61">
        <v>0</v>
      </c>
      <c r="Y16" s="50">
        <v>0</v>
      </c>
      <c r="Z16" s="50">
        <v>0</v>
      </c>
      <c r="AA16" s="50">
        <v>0</v>
      </c>
      <c r="AB16" s="51">
        <v>0</v>
      </c>
      <c r="AC16" s="50">
        <v>0</v>
      </c>
      <c r="AD16" s="51">
        <v>0</v>
      </c>
      <c r="AE16" s="48">
        <f t="shared" si="4"/>
        <v>0</v>
      </c>
      <c r="AF16" s="48">
        <f t="shared" si="5"/>
        <v>0</v>
      </c>
      <c r="AG16" s="48">
        <f t="shared" si="6"/>
        <v>0</v>
      </c>
      <c r="AH16" s="61">
        <v>0</v>
      </c>
      <c r="AI16" s="48">
        <f t="shared" si="7"/>
        <v>0</v>
      </c>
      <c r="AJ16" s="61">
        <v>0</v>
      </c>
      <c r="AK16" s="50">
        <v>0</v>
      </c>
      <c r="AL16" s="50">
        <v>0</v>
      </c>
      <c r="AM16" s="50">
        <v>0</v>
      </c>
      <c r="AN16" s="51">
        <v>0</v>
      </c>
      <c r="AO16" s="50">
        <v>0</v>
      </c>
      <c r="AP16" s="51">
        <v>0</v>
      </c>
      <c r="AQ16" s="48">
        <f t="shared" si="8"/>
        <v>0</v>
      </c>
      <c r="AR16" s="48">
        <f t="shared" si="9"/>
        <v>0</v>
      </c>
      <c r="AS16" s="48">
        <f t="shared" si="10"/>
        <v>0</v>
      </c>
      <c r="AT16" s="61">
        <v>0</v>
      </c>
      <c r="AU16" s="48">
        <f t="shared" si="11"/>
        <v>0</v>
      </c>
      <c r="AV16" s="61">
        <v>0</v>
      </c>
      <c r="AW16" s="50">
        <v>0</v>
      </c>
      <c r="AX16" s="50">
        <v>0</v>
      </c>
      <c r="AY16" s="50">
        <v>0</v>
      </c>
      <c r="AZ16" s="51">
        <v>0</v>
      </c>
      <c r="BA16" s="50">
        <v>0</v>
      </c>
      <c r="BB16" s="51">
        <v>0</v>
      </c>
      <c r="BC16" s="48">
        <f t="shared" si="12"/>
        <v>0</v>
      </c>
      <c r="BD16" s="48">
        <f t="shared" si="13"/>
        <v>0</v>
      </c>
      <c r="BE16" s="48">
        <f t="shared" si="14"/>
        <v>0</v>
      </c>
      <c r="BF16" s="61">
        <v>0</v>
      </c>
      <c r="BG16" s="48">
        <f t="shared" si="15"/>
        <v>0</v>
      </c>
      <c r="BH16" s="61">
        <v>0</v>
      </c>
      <c r="BI16" s="50">
        <v>0</v>
      </c>
      <c r="BJ16" s="50">
        <v>0</v>
      </c>
      <c r="BK16" s="50">
        <v>0</v>
      </c>
      <c r="BL16" s="51">
        <v>0</v>
      </c>
      <c r="BM16" s="50">
        <v>0</v>
      </c>
      <c r="BN16" s="51">
        <v>0</v>
      </c>
    </row>
    <row r="17" spans="1:66" s="8" customFormat="1" ht="16.5" customHeight="1">
      <c r="A17" s="38"/>
      <c r="B17" s="41" t="s">
        <v>46</v>
      </c>
      <c r="C17" s="50">
        <v>0</v>
      </c>
      <c r="D17" s="50">
        <v>0</v>
      </c>
      <c r="E17" s="48">
        <v>0</v>
      </c>
      <c r="F17" s="48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15">
        <v>0</v>
      </c>
      <c r="P17" s="16">
        <v>0</v>
      </c>
      <c r="Q17" s="15">
        <v>0</v>
      </c>
      <c r="R17" s="16">
        <v>0</v>
      </c>
      <c r="S17" s="48">
        <f t="shared" si="0"/>
        <v>0</v>
      </c>
      <c r="T17" s="48">
        <f t="shared" si="1"/>
        <v>0</v>
      </c>
      <c r="U17" s="48">
        <f t="shared" si="2"/>
        <v>0</v>
      </c>
      <c r="V17" s="61">
        <v>0</v>
      </c>
      <c r="W17" s="48">
        <f t="shared" si="3"/>
        <v>0</v>
      </c>
      <c r="X17" s="61">
        <v>0</v>
      </c>
      <c r="Y17" s="50">
        <v>0</v>
      </c>
      <c r="Z17" s="50">
        <v>0</v>
      </c>
      <c r="AA17" s="50">
        <v>0</v>
      </c>
      <c r="AB17" s="51">
        <v>0</v>
      </c>
      <c r="AC17" s="50">
        <v>0</v>
      </c>
      <c r="AD17" s="51">
        <v>0</v>
      </c>
      <c r="AE17" s="48">
        <f t="shared" si="4"/>
        <v>0</v>
      </c>
      <c r="AF17" s="48">
        <f t="shared" si="5"/>
        <v>0</v>
      </c>
      <c r="AG17" s="48">
        <f t="shared" si="6"/>
        <v>0</v>
      </c>
      <c r="AH17" s="61">
        <v>0</v>
      </c>
      <c r="AI17" s="48">
        <f t="shared" si="7"/>
        <v>0</v>
      </c>
      <c r="AJ17" s="61">
        <v>0</v>
      </c>
      <c r="AK17" s="50">
        <v>0</v>
      </c>
      <c r="AL17" s="50">
        <v>0</v>
      </c>
      <c r="AM17" s="50">
        <v>0</v>
      </c>
      <c r="AN17" s="51">
        <v>0</v>
      </c>
      <c r="AO17" s="50">
        <v>0</v>
      </c>
      <c r="AP17" s="51">
        <v>0</v>
      </c>
      <c r="AQ17" s="48">
        <f t="shared" si="8"/>
        <v>0</v>
      </c>
      <c r="AR17" s="48">
        <f t="shared" si="9"/>
        <v>0</v>
      </c>
      <c r="AS17" s="48">
        <f t="shared" si="10"/>
        <v>0</v>
      </c>
      <c r="AT17" s="61">
        <v>0</v>
      </c>
      <c r="AU17" s="48">
        <f t="shared" si="11"/>
        <v>0</v>
      </c>
      <c r="AV17" s="61">
        <v>0</v>
      </c>
      <c r="AW17" s="50">
        <v>0</v>
      </c>
      <c r="AX17" s="50">
        <v>0</v>
      </c>
      <c r="AY17" s="50">
        <v>0</v>
      </c>
      <c r="AZ17" s="51">
        <v>0</v>
      </c>
      <c r="BA17" s="50">
        <v>0</v>
      </c>
      <c r="BB17" s="51">
        <v>0</v>
      </c>
      <c r="BC17" s="48">
        <f t="shared" si="12"/>
        <v>0</v>
      </c>
      <c r="BD17" s="48">
        <f t="shared" si="13"/>
        <v>0</v>
      </c>
      <c r="BE17" s="48">
        <f t="shared" si="14"/>
        <v>0</v>
      </c>
      <c r="BF17" s="61">
        <v>0</v>
      </c>
      <c r="BG17" s="48">
        <f t="shared" si="15"/>
        <v>0</v>
      </c>
      <c r="BH17" s="61">
        <v>0</v>
      </c>
      <c r="BI17" s="50">
        <v>0</v>
      </c>
      <c r="BJ17" s="50">
        <v>0</v>
      </c>
      <c r="BK17" s="50">
        <v>0</v>
      </c>
      <c r="BL17" s="51">
        <v>0</v>
      </c>
      <c r="BM17" s="50">
        <v>0</v>
      </c>
      <c r="BN17" s="51">
        <v>0</v>
      </c>
    </row>
    <row r="18" spans="1:66" s="39" customFormat="1" ht="16.5" customHeight="1">
      <c r="A18" s="38"/>
      <c r="B18" s="27" t="s">
        <v>97</v>
      </c>
      <c r="C18" s="52">
        <f t="shared" ref="C18:O18" si="16">C19-SUM(C6:C17)</f>
        <v>0</v>
      </c>
      <c r="D18" s="52">
        <f t="shared" si="16"/>
        <v>0</v>
      </c>
      <c r="E18" s="52">
        <f t="shared" si="16"/>
        <v>0</v>
      </c>
      <c r="F18" s="52">
        <f t="shared" si="16"/>
        <v>0</v>
      </c>
      <c r="G18" s="52">
        <f t="shared" ref="G18:L18" si="17">G19-SUM(G6:G17)</f>
        <v>0</v>
      </c>
      <c r="H18" s="52">
        <f t="shared" si="17"/>
        <v>0</v>
      </c>
      <c r="I18" s="52">
        <f t="shared" si="17"/>
        <v>0</v>
      </c>
      <c r="J18" s="52">
        <f t="shared" si="17"/>
        <v>0</v>
      </c>
      <c r="K18" s="52">
        <f t="shared" si="17"/>
        <v>0</v>
      </c>
      <c r="L18" s="52">
        <f t="shared" si="17"/>
        <v>0</v>
      </c>
      <c r="M18" s="52">
        <f t="shared" ref="M18" si="18">M19-SUM(M6:M17)</f>
        <v>0</v>
      </c>
      <c r="N18" s="52">
        <f>N19-SUM(N6:N17)</f>
        <v>0</v>
      </c>
      <c r="O18" s="52">
        <f t="shared" si="16"/>
        <v>0</v>
      </c>
      <c r="P18" s="53">
        <v>0</v>
      </c>
      <c r="Q18" s="52">
        <f>Q19-SUM(Q6:Q17)</f>
        <v>0</v>
      </c>
      <c r="R18" s="53">
        <v>0</v>
      </c>
      <c r="S18" s="52">
        <f>S19-SUM(S6:S17)</f>
        <v>0</v>
      </c>
      <c r="T18" s="52">
        <f>T19-SUM(T6:T17)</f>
        <v>0</v>
      </c>
      <c r="U18" s="52">
        <f>U19-SUM(U6:U17)</f>
        <v>0</v>
      </c>
      <c r="V18" s="62">
        <v>0</v>
      </c>
      <c r="W18" s="52">
        <f>W19-SUM(W6:W17)</f>
        <v>0</v>
      </c>
      <c r="X18" s="62">
        <v>0</v>
      </c>
      <c r="Y18" s="52">
        <f>Y19-SUM(Y6:Y17)</f>
        <v>0</v>
      </c>
      <c r="Z18" s="52">
        <f>Z19-SUM(Z6:Z17)</f>
        <v>0</v>
      </c>
      <c r="AA18" s="52">
        <f>AA19-SUM(AA6:AA17)</f>
        <v>0</v>
      </c>
      <c r="AB18" s="53">
        <v>0</v>
      </c>
      <c r="AC18" s="52">
        <f>AC19-SUM(AC6:AC17)</f>
        <v>0</v>
      </c>
      <c r="AD18" s="53">
        <v>0</v>
      </c>
      <c r="AE18" s="52">
        <f>AE19-SUM(AE6:AE17)</f>
        <v>0</v>
      </c>
      <c r="AF18" s="52">
        <f>AF19-SUM(AF6:AF17)</f>
        <v>0</v>
      </c>
      <c r="AG18" s="52">
        <f>AG19-SUM(AG6:AG17)</f>
        <v>0</v>
      </c>
      <c r="AH18" s="62">
        <v>0</v>
      </c>
      <c r="AI18" s="52">
        <f>AI19-SUM(AI6:AI17)</f>
        <v>0</v>
      </c>
      <c r="AJ18" s="62">
        <v>0</v>
      </c>
      <c r="AK18" s="52">
        <f>AK19-SUM(AK6:AK17)</f>
        <v>0</v>
      </c>
      <c r="AL18" s="52">
        <f>AL19-SUM(AL6:AL17)</f>
        <v>0</v>
      </c>
      <c r="AM18" s="52">
        <f>AM19-SUM(AM6:AM17)</f>
        <v>0</v>
      </c>
      <c r="AN18" s="53">
        <v>0</v>
      </c>
      <c r="AO18" s="52">
        <f>AO19-SUM(AO6:AO17)</f>
        <v>0</v>
      </c>
      <c r="AP18" s="53">
        <v>0</v>
      </c>
      <c r="AQ18" s="52">
        <f>AQ19-SUM(AQ6:AQ17)</f>
        <v>0</v>
      </c>
      <c r="AR18" s="52">
        <f>AR19-SUM(AR6:AR17)</f>
        <v>0</v>
      </c>
      <c r="AS18" s="52">
        <f>AS19-SUM(AS6:AS17)</f>
        <v>0</v>
      </c>
      <c r="AT18" s="62">
        <v>0</v>
      </c>
      <c r="AU18" s="52">
        <f>AU19-SUM(AU6:AU17)</f>
        <v>0</v>
      </c>
      <c r="AV18" s="62">
        <v>0</v>
      </c>
      <c r="AW18" s="52">
        <f>AW19-SUM(AW6:AW17)</f>
        <v>0</v>
      </c>
      <c r="AX18" s="52">
        <f>AX19-SUM(AX6:AX17)</f>
        <v>0</v>
      </c>
      <c r="AY18" s="52">
        <f>AY19-SUM(AY6:AY17)</f>
        <v>0</v>
      </c>
      <c r="AZ18" s="53">
        <v>0</v>
      </c>
      <c r="BA18" s="52">
        <f>BA19-SUM(BA6:BA17)</f>
        <v>0</v>
      </c>
      <c r="BB18" s="53">
        <v>0</v>
      </c>
      <c r="BC18" s="52">
        <f>BC19-SUM(BC6:BC17)</f>
        <v>0</v>
      </c>
      <c r="BD18" s="52">
        <f>BD19-SUM(BD6:BD17)</f>
        <v>0</v>
      </c>
      <c r="BE18" s="52">
        <f>BE19-SUM(BE6:BE17)</f>
        <v>0</v>
      </c>
      <c r="BF18" s="62">
        <v>0</v>
      </c>
      <c r="BG18" s="52">
        <f>BG19-SUM(BG6:BG17)</f>
        <v>0</v>
      </c>
      <c r="BH18" s="62">
        <v>0</v>
      </c>
      <c r="BI18" s="52">
        <f>BI19-SUM(BI6:BI17)</f>
        <v>0</v>
      </c>
      <c r="BJ18" s="52">
        <f>BJ19-SUM(BJ6:BJ17)</f>
        <v>0</v>
      </c>
      <c r="BK18" s="52">
        <f>BK19-SUM(BK6:BK17)</f>
        <v>0</v>
      </c>
      <c r="BL18" s="53">
        <v>0</v>
      </c>
      <c r="BM18" s="52">
        <f>BM19-SUM(BM6:BM17)</f>
        <v>0</v>
      </c>
      <c r="BN18" s="53">
        <v>0</v>
      </c>
    </row>
    <row r="19" spans="1:66" s="10" customFormat="1" ht="16.5" customHeight="1">
      <c r="A19" s="9"/>
      <c r="B19" s="29" t="s">
        <v>99</v>
      </c>
      <c r="C19" s="53">
        <v>472718</v>
      </c>
      <c r="D19" s="52">
        <v>441</v>
      </c>
      <c r="E19" s="19">
        <v>307987</v>
      </c>
      <c r="F19" s="18">
        <v>231</v>
      </c>
      <c r="G19" s="53">
        <v>1018022</v>
      </c>
      <c r="H19" s="52">
        <v>1030</v>
      </c>
      <c r="I19" s="53">
        <v>717853</v>
      </c>
      <c r="J19" s="52">
        <v>885</v>
      </c>
      <c r="K19" s="53">
        <v>626840</v>
      </c>
      <c r="L19" s="52">
        <v>765</v>
      </c>
      <c r="M19" s="53">
        <v>19426</v>
      </c>
      <c r="N19" s="52">
        <v>38</v>
      </c>
      <c r="O19" s="19">
        <v>51287</v>
      </c>
      <c r="P19" s="42">
        <f t="shared" ref="P19" si="19">ROUND(((O19/M19-1)*100),1)</f>
        <v>164</v>
      </c>
      <c r="Q19" s="18">
        <v>20</v>
      </c>
      <c r="R19" s="54">
        <f t="shared" ref="R19" si="20">ROUND(((Q19/N19-1)*100),1)</f>
        <v>-47.4</v>
      </c>
      <c r="S19" s="55">
        <f t="shared" ref="S19:U19" si="21">Y19-M19</f>
        <v>57062</v>
      </c>
      <c r="T19" s="55">
        <f t="shared" si="21"/>
        <v>32</v>
      </c>
      <c r="U19" s="58">
        <f t="shared" si="21"/>
        <v>0</v>
      </c>
      <c r="V19" s="42">
        <f t="shared" ref="V19" si="22">ROUND(((U19/S19-1)*100),1)</f>
        <v>-100</v>
      </c>
      <c r="W19" s="55">
        <f t="shared" ref="W19" si="23">AC19-Q19</f>
        <v>0</v>
      </c>
      <c r="X19" s="54">
        <f t="shared" ref="X19" si="24">ROUND(((W19/T19-1)*100),1)</f>
        <v>-100</v>
      </c>
      <c r="Y19" s="53">
        <v>76488</v>
      </c>
      <c r="Z19" s="52">
        <v>70</v>
      </c>
      <c r="AA19" s="53">
        <v>51287</v>
      </c>
      <c r="AB19" s="42">
        <f t="shared" ref="AB19" si="25">ROUND(((AA19/Y19-1)*100),1)</f>
        <v>-32.9</v>
      </c>
      <c r="AC19" s="52">
        <v>20</v>
      </c>
      <c r="AD19" s="54">
        <f t="shared" ref="AD19" si="26">ROUND(((AC19/Z19-1)*100),1)</f>
        <v>-71.400000000000006</v>
      </c>
      <c r="AE19" s="55">
        <f t="shared" ref="AE19" si="27">AK19-Y19</f>
        <v>0</v>
      </c>
      <c r="AF19" s="55">
        <f t="shared" ref="AF19" si="28">AL19-Z19</f>
        <v>0</v>
      </c>
      <c r="AG19" s="58">
        <f t="shared" ref="AG19" si="29">AM19-AA19</f>
        <v>45634</v>
      </c>
      <c r="AH19" s="68">
        <v>0</v>
      </c>
      <c r="AI19" s="55">
        <f t="shared" ref="AI19" si="30">AO19-AC19</f>
        <v>19</v>
      </c>
      <c r="AJ19" s="68">
        <v>0</v>
      </c>
      <c r="AK19" s="53">
        <v>76488</v>
      </c>
      <c r="AL19" s="52">
        <v>70</v>
      </c>
      <c r="AM19" s="53">
        <v>96921</v>
      </c>
      <c r="AN19" s="42">
        <f t="shared" ref="AN19" si="31">ROUND(((AM19/AK19-1)*100),1)</f>
        <v>26.7</v>
      </c>
      <c r="AO19" s="52">
        <v>39</v>
      </c>
      <c r="AP19" s="54">
        <f t="shared" ref="AP19" si="32">ROUND(((AO19/AL19-1)*100),1)</f>
        <v>-44.3</v>
      </c>
      <c r="AQ19" s="55">
        <f t="shared" ref="AQ19" si="33">AW19-AK19</f>
        <v>38804</v>
      </c>
      <c r="AR19" s="55">
        <f t="shared" ref="AR19" si="34">AX19-AL19</f>
        <v>76</v>
      </c>
      <c r="AS19" s="58">
        <f t="shared" ref="AS19" si="35">AY19-AM19</f>
        <v>0</v>
      </c>
      <c r="AT19" s="42">
        <f t="shared" ref="AT19" si="36">ROUND(((AS19/AQ19-1)*100),1)</f>
        <v>-100</v>
      </c>
      <c r="AU19" s="55">
        <f t="shared" ref="AU19" si="37">BA19-AO19</f>
        <v>0</v>
      </c>
      <c r="AV19" s="54">
        <f t="shared" ref="AV19" si="38">ROUND(((AU19/AR19-1)*100),1)</f>
        <v>-100</v>
      </c>
      <c r="AW19" s="53">
        <v>115292</v>
      </c>
      <c r="AX19" s="52">
        <v>146</v>
      </c>
      <c r="AY19" s="53">
        <v>96921</v>
      </c>
      <c r="AZ19" s="42">
        <f t="shared" ref="AZ19" si="39">ROUND(((AY19/AW19-1)*100),1)</f>
        <v>-15.9</v>
      </c>
      <c r="BA19" s="52">
        <v>39</v>
      </c>
      <c r="BB19" s="54">
        <f t="shared" ref="BB19" si="40">ROUND(((BA19/AX19-1)*100),1)</f>
        <v>-73.3</v>
      </c>
      <c r="BC19" s="55">
        <f t="shared" ref="BC19" si="41">BI19-AW19</f>
        <v>19402</v>
      </c>
      <c r="BD19" s="55">
        <f t="shared" ref="BD19" si="42">BJ19-AX19</f>
        <v>37</v>
      </c>
      <c r="BE19" s="58">
        <f t="shared" ref="BE19" si="43">BK19-AY19</f>
        <v>54344</v>
      </c>
      <c r="BF19" s="42">
        <f t="shared" ref="BF19" si="44">ROUND(((BE19/BC19-1)*100),1)</f>
        <v>180.1</v>
      </c>
      <c r="BG19" s="55">
        <f t="shared" ref="BG19" si="45">BM19-BA19</f>
        <v>48</v>
      </c>
      <c r="BH19" s="54">
        <f t="shared" ref="BH19" si="46">ROUND(((BG19/BD19-1)*100),1)</f>
        <v>29.7</v>
      </c>
      <c r="BI19" s="53">
        <v>134694</v>
      </c>
      <c r="BJ19" s="52">
        <v>183</v>
      </c>
      <c r="BK19" s="53">
        <v>151265</v>
      </c>
      <c r="BL19" s="42">
        <f t="shared" ref="BL19" si="47">ROUND(((BK19/BI19-1)*100),1)</f>
        <v>12.3</v>
      </c>
      <c r="BM19" s="52">
        <v>87</v>
      </c>
      <c r="BN19" s="54">
        <f t="shared" ref="BN19" si="48">ROUND(((BM19/BJ19-1)*100),1)</f>
        <v>-52.5</v>
      </c>
    </row>
    <row r="20" spans="1:66" s="8" customFormat="1" ht="16.5" customHeight="1">
      <c r="A20" s="38"/>
      <c r="B20" s="41" t="s">
        <v>287</v>
      </c>
      <c r="C20" s="50">
        <v>223269</v>
      </c>
      <c r="D20" s="50">
        <v>297</v>
      </c>
      <c r="E20" s="15">
        <v>394486</v>
      </c>
      <c r="F20" s="50">
        <v>536</v>
      </c>
      <c r="G20" s="50">
        <v>519710</v>
      </c>
      <c r="H20" s="50">
        <v>627</v>
      </c>
      <c r="I20" s="50">
        <v>383909</v>
      </c>
      <c r="J20" s="50">
        <v>546</v>
      </c>
      <c r="K20" s="50">
        <v>469561</v>
      </c>
      <c r="L20" s="50">
        <v>510</v>
      </c>
      <c r="M20" s="50">
        <v>31054</v>
      </c>
      <c r="N20" s="50">
        <v>41</v>
      </c>
      <c r="O20" s="15">
        <v>78765</v>
      </c>
      <c r="P20" s="57">
        <f>ROUND(((O20/M20-1)*100),1)</f>
        <v>153.6</v>
      </c>
      <c r="Q20" s="15">
        <v>118</v>
      </c>
      <c r="R20" s="57">
        <f>ROUND(((Q20/N20-1)*100),1)</f>
        <v>187.8</v>
      </c>
      <c r="S20" s="50">
        <f t="shared" ref="S20:U30" si="49">Y20-M20</f>
        <v>13837</v>
      </c>
      <c r="T20" s="50">
        <f t="shared" si="49"/>
        <v>18</v>
      </c>
      <c r="U20" s="50">
        <f t="shared" si="49"/>
        <v>90107</v>
      </c>
      <c r="V20" s="57">
        <f>ROUND(((U20/S20-1)*100),1)</f>
        <v>551.20000000000005</v>
      </c>
      <c r="W20" s="50">
        <f t="shared" ref="W20:W30" si="50">AC20-Q20</f>
        <v>81</v>
      </c>
      <c r="X20" s="57">
        <f>ROUND(((W20/T20-1)*100),1)</f>
        <v>350</v>
      </c>
      <c r="Y20" s="50">
        <v>44891</v>
      </c>
      <c r="Z20" s="50">
        <v>59</v>
      </c>
      <c r="AA20" s="50">
        <v>168872</v>
      </c>
      <c r="AB20" s="57">
        <f>ROUND(((AA20/Y20-1)*100),1)</f>
        <v>276.2</v>
      </c>
      <c r="AC20" s="50">
        <v>199</v>
      </c>
      <c r="AD20" s="57">
        <f>ROUND(((AC20/Z20-1)*100),1)</f>
        <v>237.3</v>
      </c>
      <c r="AE20" s="50">
        <f t="shared" ref="AE20:AG27" si="51">AK20-Y20</f>
        <v>0</v>
      </c>
      <c r="AF20" s="50">
        <f t="shared" si="51"/>
        <v>0</v>
      </c>
      <c r="AG20" s="50">
        <f t="shared" si="51"/>
        <v>101745</v>
      </c>
      <c r="AH20" s="61">
        <v>0</v>
      </c>
      <c r="AI20" s="50">
        <f t="shared" ref="AI20:AI27" si="52">AO20-AC20</f>
        <v>154</v>
      </c>
      <c r="AJ20" s="61">
        <v>0</v>
      </c>
      <c r="AK20" s="50">
        <v>44891</v>
      </c>
      <c r="AL20" s="50">
        <v>59</v>
      </c>
      <c r="AM20" s="50">
        <v>270617</v>
      </c>
      <c r="AN20" s="57">
        <f>ROUND(((AM20/AK20-1)*100),1)</f>
        <v>502.8</v>
      </c>
      <c r="AO20" s="50">
        <v>353</v>
      </c>
      <c r="AP20" s="57">
        <f>ROUND(((AO20/AL20-1)*100),1)</f>
        <v>498.3</v>
      </c>
      <c r="AQ20" s="50">
        <f t="shared" ref="AQ20:AS27" si="53">AW20-AK20</f>
        <v>0</v>
      </c>
      <c r="AR20" s="50">
        <f t="shared" si="53"/>
        <v>0</v>
      </c>
      <c r="AS20" s="50">
        <f t="shared" si="53"/>
        <v>136302</v>
      </c>
      <c r="AT20" s="61">
        <v>0</v>
      </c>
      <c r="AU20" s="50">
        <f t="shared" ref="AU20:AU27" si="54">BA20-AO20</f>
        <v>211</v>
      </c>
      <c r="AV20" s="61">
        <v>0</v>
      </c>
      <c r="AW20" s="50">
        <v>44891</v>
      </c>
      <c r="AX20" s="50">
        <v>59</v>
      </c>
      <c r="AY20" s="50">
        <v>406919</v>
      </c>
      <c r="AZ20" s="57">
        <f>ROUND(((AY20/AW20-1)*100),1)</f>
        <v>806.5</v>
      </c>
      <c r="BA20" s="50">
        <v>564</v>
      </c>
      <c r="BB20" s="57">
        <f>ROUND(((BA20/AX20-1)*100),1)</f>
        <v>855.9</v>
      </c>
      <c r="BC20" s="50">
        <f t="shared" ref="BC20:BE29" si="55">BI20-AW20</f>
        <v>33748</v>
      </c>
      <c r="BD20" s="50">
        <f t="shared" si="55"/>
        <v>28</v>
      </c>
      <c r="BE20" s="50">
        <f t="shared" si="55"/>
        <v>94993</v>
      </c>
      <c r="BF20" s="57">
        <f>ROUND(((BE20/BC20-1)*100),1)</f>
        <v>181.5</v>
      </c>
      <c r="BG20" s="50">
        <f t="shared" ref="BG20:BG27" si="56">BM20-BA20</f>
        <v>181</v>
      </c>
      <c r="BH20" s="57">
        <f>ROUND(((BG20/BD20-1)*100),1)</f>
        <v>546.4</v>
      </c>
      <c r="BI20" s="50">
        <v>78639</v>
      </c>
      <c r="BJ20" s="50">
        <v>87</v>
      </c>
      <c r="BK20" s="50">
        <v>501912</v>
      </c>
      <c r="BL20" s="57">
        <f>ROUND(((BK20/BI20-1)*100),1)</f>
        <v>538.20000000000005</v>
      </c>
      <c r="BM20" s="50">
        <v>745</v>
      </c>
      <c r="BN20" s="57">
        <f>ROUND(((BM20/BJ20-1)*100),1)</f>
        <v>756.3</v>
      </c>
    </row>
    <row r="21" spans="1:66" s="8" customFormat="1" ht="16.5" customHeight="1">
      <c r="A21" s="38" t="s">
        <v>6</v>
      </c>
      <c r="B21" s="41" t="s">
        <v>288</v>
      </c>
      <c r="C21" s="50">
        <v>0</v>
      </c>
      <c r="D21" s="50">
        <v>0</v>
      </c>
      <c r="E21" s="50">
        <v>21643</v>
      </c>
      <c r="F21" s="50">
        <v>34</v>
      </c>
      <c r="G21" s="50">
        <v>19826</v>
      </c>
      <c r="H21" s="50">
        <v>30</v>
      </c>
      <c r="I21" s="50">
        <v>103619</v>
      </c>
      <c r="J21" s="50">
        <v>140</v>
      </c>
      <c r="K21" s="50">
        <v>181376</v>
      </c>
      <c r="L21" s="50">
        <v>236</v>
      </c>
      <c r="M21" s="50">
        <v>59941</v>
      </c>
      <c r="N21" s="50">
        <v>78</v>
      </c>
      <c r="O21" s="50">
        <v>0</v>
      </c>
      <c r="P21" s="51">
        <v>0</v>
      </c>
      <c r="Q21" s="50">
        <v>0</v>
      </c>
      <c r="R21" s="51">
        <v>0</v>
      </c>
      <c r="S21" s="50">
        <f t="shared" si="49"/>
        <v>0</v>
      </c>
      <c r="T21" s="50">
        <f t="shared" si="49"/>
        <v>0</v>
      </c>
      <c r="U21" s="50">
        <f t="shared" si="49"/>
        <v>0</v>
      </c>
      <c r="V21" s="61">
        <v>0</v>
      </c>
      <c r="W21" s="50">
        <f t="shared" si="50"/>
        <v>0</v>
      </c>
      <c r="X21" s="61">
        <v>0</v>
      </c>
      <c r="Y21" s="50">
        <v>59941</v>
      </c>
      <c r="Z21" s="50">
        <v>78</v>
      </c>
      <c r="AA21" s="50">
        <v>0</v>
      </c>
      <c r="AB21" s="57">
        <f>ROUND(((AA21/Y21-1)*100),1)</f>
        <v>-100</v>
      </c>
      <c r="AC21" s="50">
        <v>0</v>
      </c>
      <c r="AD21" s="57">
        <f>ROUND(((AC21/Z21-1)*100),1)</f>
        <v>-100</v>
      </c>
      <c r="AE21" s="50">
        <f t="shared" si="51"/>
        <v>99538</v>
      </c>
      <c r="AF21" s="50">
        <f t="shared" si="51"/>
        <v>129</v>
      </c>
      <c r="AG21" s="50">
        <f t="shared" si="51"/>
        <v>0</v>
      </c>
      <c r="AH21" s="57">
        <f t="shared" ref="AH21:AH24" si="57">ROUND(((AG21/AE21-1)*100),1)</f>
        <v>-100</v>
      </c>
      <c r="AI21" s="50">
        <f t="shared" si="52"/>
        <v>0</v>
      </c>
      <c r="AJ21" s="57">
        <f t="shared" ref="AJ21:AJ24" si="58">ROUND(((AI21/AF21-1)*100),1)</f>
        <v>-100</v>
      </c>
      <c r="AK21" s="50">
        <v>159479</v>
      </c>
      <c r="AL21" s="50">
        <v>207</v>
      </c>
      <c r="AM21" s="50">
        <v>0</v>
      </c>
      <c r="AN21" s="57">
        <f>ROUND(((AM21/AK21-1)*100),1)</f>
        <v>-100</v>
      </c>
      <c r="AO21" s="50">
        <v>0</v>
      </c>
      <c r="AP21" s="57">
        <f>ROUND(((AO21/AL21-1)*100),1)</f>
        <v>-100</v>
      </c>
      <c r="AQ21" s="50">
        <f t="shared" si="53"/>
        <v>21897</v>
      </c>
      <c r="AR21" s="50">
        <f t="shared" si="53"/>
        <v>30</v>
      </c>
      <c r="AS21" s="50">
        <f t="shared" si="53"/>
        <v>0</v>
      </c>
      <c r="AT21" s="57">
        <f t="shared" ref="AT21:AT23" si="59">ROUND(((AS21/AQ21-1)*100),1)</f>
        <v>-100</v>
      </c>
      <c r="AU21" s="50">
        <f t="shared" si="54"/>
        <v>0</v>
      </c>
      <c r="AV21" s="57">
        <f t="shared" ref="AV21:AV23" si="60">ROUND(((AU21/AR21-1)*100),1)</f>
        <v>-100</v>
      </c>
      <c r="AW21" s="50">
        <v>181376</v>
      </c>
      <c r="AX21" s="50">
        <v>237</v>
      </c>
      <c r="AY21" s="50">
        <v>0</v>
      </c>
      <c r="AZ21" s="57">
        <f t="shared" ref="AZ21:AZ25" si="61">ROUND(((AY21/AW21-1)*100),1)</f>
        <v>-100</v>
      </c>
      <c r="BA21" s="50">
        <v>0</v>
      </c>
      <c r="BB21" s="57">
        <f>ROUND(((BA21/AX21-1)*100),1)</f>
        <v>-100</v>
      </c>
      <c r="BC21" s="50">
        <f t="shared" si="55"/>
        <v>0</v>
      </c>
      <c r="BD21" s="50">
        <f t="shared" si="55"/>
        <v>0</v>
      </c>
      <c r="BE21" s="50">
        <f t="shared" si="55"/>
        <v>0</v>
      </c>
      <c r="BF21" s="51">
        <v>0</v>
      </c>
      <c r="BG21" s="50">
        <f t="shared" si="56"/>
        <v>0</v>
      </c>
      <c r="BH21" s="51">
        <v>0</v>
      </c>
      <c r="BI21" s="50">
        <v>181376</v>
      </c>
      <c r="BJ21" s="50">
        <v>237</v>
      </c>
      <c r="BK21" s="50">
        <v>0</v>
      </c>
      <c r="BL21" s="57">
        <f t="shared" ref="BL21" si="62">ROUND(((BK21/BI21-1)*100),1)</f>
        <v>-100</v>
      </c>
      <c r="BM21" s="50">
        <v>0</v>
      </c>
      <c r="BN21" s="57">
        <f>ROUND(((BM21/BJ21-1)*100),1)</f>
        <v>-100</v>
      </c>
    </row>
    <row r="22" spans="1:66" s="8" customFormat="1" ht="16.5" customHeight="1">
      <c r="A22" s="63"/>
      <c r="B22" s="41" t="s">
        <v>289</v>
      </c>
      <c r="C22" s="50">
        <v>56044</v>
      </c>
      <c r="D22" s="50">
        <v>90</v>
      </c>
      <c r="E22" s="50">
        <v>75389</v>
      </c>
      <c r="F22" s="50">
        <v>121</v>
      </c>
      <c r="G22" s="50">
        <v>0</v>
      </c>
      <c r="H22" s="50">
        <v>0</v>
      </c>
      <c r="I22" s="50">
        <v>55210</v>
      </c>
      <c r="J22" s="50">
        <v>72</v>
      </c>
      <c r="K22" s="50">
        <v>98214</v>
      </c>
      <c r="L22" s="50">
        <v>128</v>
      </c>
      <c r="M22" s="50">
        <v>0</v>
      </c>
      <c r="N22" s="50">
        <v>0</v>
      </c>
      <c r="O22" s="50">
        <v>0</v>
      </c>
      <c r="P22" s="51">
        <v>0</v>
      </c>
      <c r="Q22" s="50">
        <v>0</v>
      </c>
      <c r="R22" s="51">
        <v>0</v>
      </c>
      <c r="S22" s="50">
        <f t="shared" si="49"/>
        <v>0</v>
      </c>
      <c r="T22" s="50">
        <f t="shared" si="49"/>
        <v>0</v>
      </c>
      <c r="U22" s="50">
        <f t="shared" si="49"/>
        <v>19226</v>
      </c>
      <c r="V22" s="61">
        <v>0</v>
      </c>
      <c r="W22" s="50">
        <f t="shared" si="50"/>
        <v>21</v>
      </c>
      <c r="X22" s="61">
        <v>0</v>
      </c>
      <c r="Y22" s="50">
        <v>0</v>
      </c>
      <c r="Z22" s="50">
        <v>0</v>
      </c>
      <c r="AA22" s="50">
        <v>19226</v>
      </c>
      <c r="AB22" s="51">
        <v>0</v>
      </c>
      <c r="AC22" s="50">
        <v>21</v>
      </c>
      <c r="AD22" s="51">
        <v>0</v>
      </c>
      <c r="AE22" s="50">
        <f t="shared" si="51"/>
        <v>0</v>
      </c>
      <c r="AF22" s="50">
        <f t="shared" si="51"/>
        <v>0</v>
      </c>
      <c r="AG22" s="50">
        <f t="shared" si="51"/>
        <v>0</v>
      </c>
      <c r="AH22" s="61">
        <v>0</v>
      </c>
      <c r="AI22" s="50">
        <f t="shared" si="52"/>
        <v>0</v>
      </c>
      <c r="AJ22" s="61">
        <v>0</v>
      </c>
      <c r="AK22" s="50">
        <v>0</v>
      </c>
      <c r="AL22" s="50">
        <v>0</v>
      </c>
      <c r="AM22" s="50">
        <v>19226</v>
      </c>
      <c r="AN22" s="51">
        <v>0</v>
      </c>
      <c r="AO22" s="50">
        <v>21</v>
      </c>
      <c r="AP22" s="51">
        <v>0</v>
      </c>
      <c r="AQ22" s="50">
        <f t="shared" si="53"/>
        <v>0</v>
      </c>
      <c r="AR22" s="50">
        <f t="shared" si="53"/>
        <v>0</v>
      </c>
      <c r="AS22" s="50">
        <f t="shared" si="53"/>
        <v>0</v>
      </c>
      <c r="AT22" s="61">
        <v>0</v>
      </c>
      <c r="AU22" s="50">
        <f t="shared" si="54"/>
        <v>0</v>
      </c>
      <c r="AV22" s="61">
        <v>0</v>
      </c>
      <c r="AW22" s="50">
        <v>0</v>
      </c>
      <c r="AX22" s="50">
        <v>0</v>
      </c>
      <c r="AY22" s="50">
        <v>19226</v>
      </c>
      <c r="AZ22" s="51">
        <v>0</v>
      </c>
      <c r="BA22" s="50">
        <v>21</v>
      </c>
      <c r="BB22" s="51">
        <v>0</v>
      </c>
      <c r="BC22" s="50">
        <f t="shared" si="55"/>
        <v>0</v>
      </c>
      <c r="BD22" s="50">
        <f t="shared" si="55"/>
        <v>0</v>
      </c>
      <c r="BE22" s="50">
        <f t="shared" si="55"/>
        <v>0</v>
      </c>
      <c r="BF22" s="51">
        <v>0</v>
      </c>
      <c r="BG22" s="50">
        <f t="shared" si="56"/>
        <v>0</v>
      </c>
      <c r="BH22" s="51">
        <v>0</v>
      </c>
      <c r="BI22" s="50">
        <v>0</v>
      </c>
      <c r="BJ22" s="50">
        <v>0</v>
      </c>
      <c r="BK22" s="50">
        <v>19226</v>
      </c>
      <c r="BL22" s="51">
        <v>0</v>
      </c>
      <c r="BM22" s="50">
        <v>21</v>
      </c>
      <c r="BN22" s="51">
        <v>0</v>
      </c>
    </row>
    <row r="23" spans="1:66" s="8" customFormat="1" ht="16.5" customHeight="1">
      <c r="A23" s="38"/>
      <c r="B23" s="41" t="s">
        <v>290</v>
      </c>
      <c r="C23" s="50">
        <v>0</v>
      </c>
      <c r="D23" s="50">
        <v>0</v>
      </c>
      <c r="E23" s="50">
        <v>0</v>
      </c>
      <c r="F23" s="50">
        <v>0</v>
      </c>
      <c r="G23" s="50">
        <v>17824</v>
      </c>
      <c r="H23" s="50">
        <v>28</v>
      </c>
      <c r="I23" s="50">
        <v>119700</v>
      </c>
      <c r="J23" s="50">
        <v>179</v>
      </c>
      <c r="K23" s="50">
        <v>61698</v>
      </c>
      <c r="L23" s="50">
        <v>81</v>
      </c>
      <c r="M23" s="50">
        <v>0</v>
      </c>
      <c r="N23" s="50">
        <v>0</v>
      </c>
      <c r="O23" s="50">
        <v>0</v>
      </c>
      <c r="P23" s="51">
        <v>0</v>
      </c>
      <c r="Q23" s="50">
        <v>0</v>
      </c>
      <c r="R23" s="51">
        <v>0</v>
      </c>
      <c r="S23" s="50">
        <f t="shared" si="49"/>
        <v>0</v>
      </c>
      <c r="T23" s="50">
        <f t="shared" si="49"/>
        <v>0</v>
      </c>
      <c r="U23" s="50">
        <f t="shared" si="49"/>
        <v>0</v>
      </c>
      <c r="V23" s="61">
        <v>0</v>
      </c>
      <c r="W23" s="50">
        <f t="shared" si="50"/>
        <v>0</v>
      </c>
      <c r="X23" s="61">
        <v>0</v>
      </c>
      <c r="Y23" s="50">
        <v>0</v>
      </c>
      <c r="Z23" s="50">
        <v>0</v>
      </c>
      <c r="AA23" s="50">
        <v>0</v>
      </c>
      <c r="AB23" s="51">
        <v>0</v>
      </c>
      <c r="AC23" s="50">
        <v>0</v>
      </c>
      <c r="AD23" s="51">
        <v>0</v>
      </c>
      <c r="AE23" s="50">
        <f t="shared" si="51"/>
        <v>0</v>
      </c>
      <c r="AF23" s="50">
        <f t="shared" si="51"/>
        <v>0</v>
      </c>
      <c r="AG23" s="50">
        <f t="shared" si="51"/>
        <v>0</v>
      </c>
      <c r="AH23" s="61">
        <v>0</v>
      </c>
      <c r="AI23" s="50">
        <f t="shared" si="52"/>
        <v>0</v>
      </c>
      <c r="AJ23" s="61">
        <v>0</v>
      </c>
      <c r="AK23" s="50">
        <v>0</v>
      </c>
      <c r="AL23" s="50">
        <v>0</v>
      </c>
      <c r="AM23" s="50">
        <v>0</v>
      </c>
      <c r="AN23" s="51">
        <v>0</v>
      </c>
      <c r="AO23" s="50">
        <v>0</v>
      </c>
      <c r="AP23" s="51">
        <v>0</v>
      </c>
      <c r="AQ23" s="50">
        <f t="shared" si="53"/>
        <v>21650</v>
      </c>
      <c r="AR23" s="50">
        <f t="shared" si="53"/>
        <v>28</v>
      </c>
      <c r="AS23" s="50">
        <f t="shared" si="53"/>
        <v>0</v>
      </c>
      <c r="AT23" s="57">
        <f t="shared" si="59"/>
        <v>-100</v>
      </c>
      <c r="AU23" s="50">
        <f t="shared" si="54"/>
        <v>0</v>
      </c>
      <c r="AV23" s="57">
        <f t="shared" si="60"/>
        <v>-100</v>
      </c>
      <c r="AW23" s="50">
        <v>21650</v>
      </c>
      <c r="AX23" s="50">
        <v>28</v>
      </c>
      <c r="AY23" s="50">
        <v>0</v>
      </c>
      <c r="AZ23" s="57">
        <f t="shared" si="61"/>
        <v>-100</v>
      </c>
      <c r="BA23" s="50">
        <v>0</v>
      </c>
      <c r="BB23" s="57">
        <f t="shared" ref="BB23:BB25" si="63">ROUND(((BA23/AX23-1)*100),1)</f>
        <v>-100</v>
      </c>
      <c r="BC23" s="50">
        <f t="shared" si="55"/>
        <v>40048</v>
      </c>
      <c r="BD23" s="50">
        <f t="shared" si="55"/>
        <v>53</v>
      </c>
      <c r="BE23" s="50">
        <f t="shared" si="55"/>
        <v>0</v>
      </c>
      <c r="BF23" s="57">
        <f>ROUND(((BE23/BC23-1)*100),1)</f>
        <v>-100</v>
      </c>
      <c r="BG23" s="50">
        <f t="shared" si="56"/>
        <v>0</v>
      </c>
      <c r="BH23" s="57">
        <f>ROUND(((BG23/BD23-1)*100),1)</f>
        <v>-100</v>
      </c>
      <c r="BI23" s="50">
        <v>61698</v>
      </c>
      <c r="BJ23" s="50">
        <v>81</v>
      </c>
      <c r="BK23" s="50">
        <v>0</v>
      </c>
      <c r="BL23" s="57">
        <f t="shared" ref="BL23:BL26" si="64">ROUND(((BK23/BI23-1)*100),1)</f>
        <v>-100</v>
      </c>
      <c r="BM23" s="50">
        <v>0</v>
      </c>
      <c r="BN23" s="57">
        <f>ROUND(((BM23/BJ23-1)*100),1)</f>
        <v>-100</v>
      </c>
    </row>
    <row r="24" spans="1:66" s="39" customFormat="1" ht="16.5" customHeight="1">
      <c r="A24" s="38"/>
      <c r="B24" s="41" t="s">
        <v>291</v>
      </c>
      <c r="C24" s="50">
        <v>56932</v>
      </c>
      <c r="D24" s="50">
        <v>83</v>
      </c>
      <c r="E24" s="50">
        <v>84000</v>
      </c>
      <c r="F24" s="50">
        <v>175</v>
      </c>
      <c r="G24" s="50">
        <v>0</v>
      </c>
      <c r="H24" s="50">
        <v>0</v>
      </c>
      <c r="I24" s="50">
        <v>41301</v>
      </c>
      <c r="J24" s="50">
        <v>44</v>
      </c>
      <c r="K24" s="50">
        <v>57810</v>
      </c>
      <c r="L24" s="50">
        <v>66</v>
      </c>
      <c r="M24" s="50">
        <v>26678</v>
      </c>
      <c r="N24" s="50">
        <v>17</v>
      </c>
      <c r="O24" s="50">
        <v>0</v>
      </c>
      <c r="P24" s="57">
        <f>ROUND(((O24/M24-1)*100),1)</f>
        <v>-100</v>
      </c>
      <c r="Q24" s="50">
        <v>0</v>
      </c>
      <c r="R24" s="57">
        <f>ROUND(((Q24/N24-1)*100),1)</f>
        <v>-100</v>
      </c>
      <c r="S24" s="50">
        <f t="shared" si="49"/>
        <v>0</v>
      </c>
      <c r="T24" s="50">
        <f t="shared" si="49"/>
        <v>0</v>
      </c>
      <c r="U24" s="50">
        <f t="shared" si="49"/>
        <v>0</v>
      </c>
      <c r="V24" s="61">
        <v>0</v>
      </c>
      <c r="W24" s="50">
        <f t="shared" si="50"/>
        <v>0</v>
      </c>
      <c r="X24" s="61">
        <v>0</v>
      </c>
      <c r="Y24" s="50">
        <v>26678</v>
      </c>
      <c r="Z24" s="50">
        <v>17</v>
      </c>
      <c r="AA24" s="50">
        <v>0</v>
      </c>
      <c r="AB24" s="57">
        <f>ROUND(((AA24/Y24-1)*100),1)</f>
        <v>-100</v>
      </c>
      <c r="AC24" s="50">
        <v>0</v>
      </c>
      <c r="AD24" s="57">
        <f>ROUND(((AC24/Z24-1)*100),1)</f>
        <v>-100</v>
      </c>
      <c r="AE24" s="50">
        <f t="shared" si="51"/>
        <v>9612</v>
      </c>
      <c r="AF24" s="50">
        <f t="shared" si="51"/>
        <v>12</v>
      </c>
      <c r="AG24" s="50">
        <f t="shared" si="51"/>
        <v>0</v>
      </c>
      <c r="AH24" s="57">
        <f t="shared" si="57"/>
        <v>-100</v>
      </c>
      <c r="AI24" s="50">
        <f t="shared" si="52"/>
        <v>0</v>
      </c>
      <c r="AJ24" s="57">
        <f t="shared" si="58"/>
        <v>-100</v>
      </c>
      <c r="AK24" s="50">
        <v>36290</v>
      </c>
      <c r="AL24" s="50">
        <v>29</v>
      </c>
      <c r="AM24" s="50">
        <v>0</v>
      </c>
      <c r="AN24" s="57">
        <f t="shared" ref="AN24" si="65">ROUND(((AM24/AK24-1)*100),1)</f>
        <v>-100</v>
      </c>
      <c r="AO24" s="50">
        <v>0</v>
      </c>
      <c r="AP24" s="57">
        <f t="shared" ref="AP24" si="66">ROUND(((AO24/AL24-1)*100),1)</f>
        <v>-100</v>
      </c>
      <c r="AQ24" s="50">
        <f t="shared" si="53"/>
        <v>0</v>
      </c>
      <c r="AR24" s="50">
        <f t="shared" si="53"/>
        <v>0</v>
      </c>
      <c r="AS24" s="50">
        <f t="shared" si="53"/>
        <v>0</v>
      </c>
      <c r="AT24" s="61">
        <v>0</v>
      </c>
      <c r="AU24" s="50">
        <f t="shared" si="54"/>
        <v>0</v>
      </c>
      <c r="AV24" s="61">
        <v>0</v>
      </c>
      <c r="AW24" s="50">
        <v>36290</v>
      </c>
      <c r="AX24" s="50">
        <v>29</v>
      </c>
      <c r="AY24" s="50">
        <v>0</v>
      </c>
      <c r="AZ24" s="57">
        <f t="shared" si="61"/>
        <v>-100</v>
      </c>
      <c r="BA24" s="50">
        <v>0</v>
      </c>
      <c r="BB24" s="57">
        <f t="shared" si="63"/>
        <v>-100</v>
      </c>
      <c r="BC24" s="50">
        <f t="shared" si="55"/>
        <v>0</v>
      </c>
      <c r="BD24" s="50">
        <f t="shared" si="55"/>
        <v>0</v>
      </c>
      <c r="BE24" s="50">
        <f t="shared" si="55"/>
        <v>0</v>
      </c>
      <c r="BF24" s="51">
        <v>0</v>
      </c>
      <c r="BG24" s="50">
        <f t="shared" si="56"/>
        <v>0</v>
      </c>
      <c r="BH24" s="51">
        <v>0</v>
      </c>
      <c r="BI24" s="50">
        <v>36290</v>
      </c>
      <c r="BJ24" s="50">
        <v>29</v>
      </c>
      <c r="BK24" s="50">
        <v>0</v>
      </c>
      <c r="BL24" s="57">
        <f t="shared" si="64"/>
        <v>-100</v>
      </c>
      <c r="BM24" s="50">
        <v>0</v>
      </c>
      <c r="BN24" s="57">
        <f t="shared" ref="BN24:BN25" si="67">ROUND(((BM24/BJ24-1)*100),1)</f>
        <v>-100</v>
      </c>
    </row>
    <row r="25" spans="1:66" s="8" customFormat="1" ht="16.5" customHeight="1">
      <c r="A25" s="38"/>
      <c r="B25" s="41" t="s">
        <v>292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40312</v>
      </c>
      <c r="L25" s="50">
        <v>57</v>
      </c>
      <c r="M25" s="50">
        <v>0</v>
      </c>
      <c r="N25" s="50">
        <v>0</v>
      </c>
      <c r="O25" s="50">
        <v>0</v>
      </c>
      <c r="P25" s="51">
        <v>0</v>
      </c>
      <c r="Q25" s="50">
        <v>0</v>
      </c>
      <c r="R25" s="51">
        <v>0</v>
      </c>
      <c r="S25" s="50">
        <f t="shared" si="49"/>
        <v>0</v>
      </c>
      <c r="T25" s="50">
        <f t="shared" si="49"/>
        <v>0</v>
      </c>
      <c r="U25" s="50">
        <f t="shared" si="49"/>
        <v>0</v>
      </c>
      <c r="V25" s="61">
        <v>0</v>
      </c>
      <c r="W25" s="50">
        <f t="shared" si="50"/>
        <v>0</v>
      </c>
      <c r="X25" s="61">
        <v>0</v>
      </c>
      <c r="Y25" s="50">
        <v>0</v>
      </c>
      <c r="Z25" s="50">
        <v>0</v>
      </c>
      <c r="AA25" s="50">
        <v>0</v>
      </c>
      <c r="AB25" s="51">
        <v>0</v>
      </c>
      <c r="AC25" s="50">
        <v>0</v>
      </c>
      <c r="AD25" s="51">
        <v>0</v>
      </c>
      <c r="AE25" s="50">
        <f t="shared" si="51"/>
        <v>0</v>
      </c>
      <c r="AF25" s="50">
        <f t="shared" si="51"/>
        <v>0</v>
      </c>
      <c r="AG25" s="50">
        <f t="shared" si="51"/>
        <v>0</v>
      </c>
      <c r="AH25" s="61">
        <v>0</v>
      </c>
      <c r="AI25" s="50">
        <f t="shared" si="52"/>
        <v>0</v>
      </c>
      <c r="AJ25" s="61">
        <v>0</v>
      </c>
      <c r="AK25" s="50">
        <v>0</v>
      </c>
      <c r="AL25" s="50">
        <v>0</v>
      </c>
      <c r="AM25" s="50">
        <v>0</v>
      </c>
      <c r="AN25" s="51">
        <v>0</v>
      </c>
      <c r="AO25" s="50">
        <v>0</v>
      </c>
      <c r="AP25" s="51">
        <v>0</v>
      </c>
      <c r="AQ25" s="50">
        <f t="shared" ref="AQ25" si="68">AW25-AK25</f>
        <v>18312</v>
      </c>
      <c r="AR25" s="50">
        <f t="shared" ref="AR25" si="69">AX25-AL25</f>
        <v>27</v>
      </c>
      <c r="AS25" s="50">
        <f t="shared" ref="AS25" si="70">AY25-AM25</f>
        <v>0</v>
      </c>
      <c r="AT25" s="57">
        <f t="shared" ref="AT25" si="71">ROUND(((AS25/AQ25-1)*100),1)</f>
        <v>-100</v>
      </c>
      <c r="AU25" s="50">
        <f t="shared" ref="AU25" si="72">BA25-AO25</f>
        <v>0</v>
      </c>
      <c r="AV25" s="57">
        <f t="shared" ref="AV25" si="73">ROUND(((AU25/AR25-1)*100),1)</f>
        <v>-100</v>
      </c>
      <c r="AW25" s="50">
        <v>18312</v>
      </c>
      <c r="AX25" s="50">
        <v>27</v>
      </c>
      <c r="AY25" s="50">
        <v>0</v>
      </c>
      <c r="AZ25" s="57">
        <f t="shared" si="61"/>
        <v>-100</v>
      </c>
      <c r="BA25" s="50">
        <v>0</v>
      </c>
      <c r="BB25" s="57">
        <f t="shared" si="63"/>
        <v>-100</v>
      </c>
      <c r="BC25" s="50">
        <f t="shared" si="55"/>
        <v>22000</v>
      </c>
      <c r="BD25" s="50">
        <f t="shared" si="55"/>
        <v>30</v>
      </c>
      <c r="BE25" s="50">
        <f t="shared" si="55"/>
        <v>0</v>
      </c>
      <c r="BF25" s="57">
        <f t="shared" ref="BF24:BF28" si="74">ROUND(((BE25/BC25-1)*100),1)</f>
        <v>-100</v>
      </c>
      <c r="BG25" s="50">
        <f t="shared" si="56"/>
        <v>0</v>
      </c>
      <c r="BH25" s="57">
        <f t="shared" ref="BH24:BH27" si="75">ROUND(((BG25/BD25-1)*100),1)</f>
        <v>-100</v>
      </c>
      <c r="BI25" s="50">
        <v>40312</v>
      </c>
      <c r="BJ25" s="50">
        <v>57</v>
      </c>
      <c r="BK25" s="50">
        <v>0</v>
      </c>
      <c r="BL25" s="57">
        <f t="shared" si="64"/>
        <v>-100</v>
      </c>
      <c r="BM25" s="50">
        <v>0</v>
      </c>
      <c r="BN25" s="57">
        <f t="shared" si="67"/>
        <v>-100</v>
      </c>
    </row>
    <row r="26" spans="1:66" s="8" customFormat="1" ht="16.5" customHeight="1">
      <c r="A26" s="38"/>
      <c r="B26" s="41" t="s">
        <v>293</v>
      </c>
      <c r="C26" s="50">
        <v>0</v>
      </c>
      <c r="D26" s="50">
        <v>0</v>
      </c>
      <c r="E26" s="50">
        <v>147229</v>
      </c>
      <c r="F26" s="50">
        <v>179</v>
      </c>
      <c r="G26" s="50">
        <v>34159</v>
      </c>
      <c r="H26" s="50">
        <v>42</v>
      </c>
      <c r="I26" s="50">
        <v>19822</v>
      </c>
      <c r="J26" s="50">
        <v>26</v>
      </c>
      <c r="K26" s="50">
        <v>22189</v>
      </c>
      <c r="L26" s="50">
        <v>29</v>
      </c>
      <c r="M26" s="50">
        <v>0</v>
      </c>
      <c r="N26" s="50">
        <v>0</v>
      </c>
      <c r="O26" s="50">
        <v>0</v>
      </c>
      <c r="P26" s="51">
        <v>0</v>
      </c>
      <c r="Q26" s="50">
        <v>0</v>
      </c>
      <c r="R26" s="51">
        <v>0</v>
      </c>
      <c r="S26" s="50">
        <f t="shared" si="49"/>
        <v>0</v>
      </c>
      <c r="T26" s="50">
        <f t="shared" si="49"/>
        <v>0</v>
      </c>
      <c r="U26" s="50">
        <f t="shared" si="49"/>
        <v>0</v>
      </c>
      <c r="V26" s="61">
        <v>0</v>
      </c>
      <c r="W26" s="50">
        <f t="shared" si="50"/>
        <v>0</v>
      </c>
      <c r="X26" s="61">
        <v>0</v>
      </c>
      <c r="Y26" s="50">
        <v>0</v>
      </c>
      <c r="Z26" s="50">
        <v>0</v>
      </c>
      <c r="AA26" s="50">
        <v>0</v>
      </c>
      <c r="AB26" s="61">
        <v>0</v>
      </c>
      <c r="AC26" s="50">
        <v>0</v>
      </c>
      <c r="AD26" s="61">
        <v>0</v>
      </c>
      <c r="AE26" s="50">
        <f t="shared" si="51"/>
        <v>0</v>
      </c>
      <c r="AF26" s="50">
        <f t="shared" si="51"/>
        <v>0</v>
      </c>
      <c r="AG26" s="50">
        <f t="shared" si="51"/>
        <v>0</v>
      </c>
      <c r="AH26" s="61">
        <v>0</v>
      </c>
      <c r="AI26" s="50">
        <f t="shared" si="52"/>
        <v>0</v>
      </c>
      <c r="AJ26" s="61">
        <v>0</v>
      </c>
      <c r="AK26" s="50">
        <v>0</v>
      </c>
      <c r="AL26" s="50">
        <v>0</v>
      </c>
      <c r="AM26" s="50">
        <v>0</v>
      </c>
      <c r="AN26" s="51">
        <v>0</v>
      </c>
      <c r="AO26" s="50">
        <v>0</v>
      </c>
      <c r="AP26" s="51">
        <v>0</v>
      </c>
      <c r="AQ26" s="50">
        <f t="shared" si="53"/>
        <v>0</v>
      </c>
      <c r="AR26" s="50">
        <f t="shared" si="53"/>
        <v>0</v>
      </c>
      <c r="AS26" s="50">
        <f t="shared" si="53"/>
        <v>0</v>
      </c>
      <c r="AT26" s="61">
        <v>0</v>
      </c>
      <c r="AU26" s="50">
        <f t="shared" si="54"/>
        <v>0</v>
      </c>
      <c r="AV26" s="61">
        <v>0</v>
      </c>
      <c r="AW26" s="50">
        <v>0</v>
      </c>
      <c r="AX26" s="50">
        <v>0</v>
      </c>
      <c r="AY26" s="50">
        <v>0</v>
      </c>
      <c r="AZ26" s="51">
        <v>0</v>
      </c>
      <c r="BA26" s="50">
        <v>0</v>
      </c>
      <c r="BB26" s="51">
        <v>0</v>
      </c>
      <c r="BC26" s="50">
        <f t="shared" si="55"/>
        <v>22189</v>
      </c>
      <c r="BD26" s="50">
        <f t="shared" si="55"/>
        <v>29</v>
      </c>
      <c r="BE26" s="50">
        <f t="shared" si="55"/>
        <v>0</v>
      </c>
      <c r="BF26" s="57">
        <f t="shared" si="74"/>
        <v>-100</v>
      </c>
      <c r="BG26" s="50">
        <f t="shared" si="56"/>
        <v>0</v>
      </c>
      <c r="BH26" s="57">
        <f t="shared" si="75"/>
        <v>-100</v>
      </c>
      <c r="BI26" s="50">
        <v>22189</v>
      </c>
      <c r="BJ26" s="50">
        <v>29</v>
      </c>
      <c r="BK26" s="50">
        <v>0</v>
      </c>
      <c r="BL26" s="57">
        <f t="shared" si="64"/>
        <v>-100</v>
      </c>
      <c r="BM26" s="50">
        <v>0</v>
      </c>
      <c r="BN26" s="57">
        <f>ROUND(((BM26/BJ26-1)*100),1)</f>
        <v>-100</v>
      </c>
    </row>
    <row r="27" spans="1:66" s="8" customFormat="1" ht="16.5" customHeight="1">
      <c r="A27" s="38"/>
      <c r="B27" s="41" t="s">
        <v>294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41</v>
      </c>
      <c r="L27" s="50">
        <v>0</v>
      </c>
      <c r="M27" s="50">
        <v>0</v>
      </c>
      <c r="N27" s="50">
        <v>0</v>
      </c>
      <c r="O27" s="50">
        <v>0</v>
      </c>
      <c r="P27" s="51">
        <v>0</v>
      </c>
      <c r="Q27" s="50">
        <v>0</v>
      </c>
      <c r="R27" s="51">
        <v>0</v>
      </c>
      <c r="S27" s="50">
        <f t="shared" si="49"/>
        <v>0</v>
      </c>
      <c r="T27" s="50">
        <f t="shared" si="49"/>
        <v>0</v>
      </c>
      <c r="U27" s="50">
        <f t="shared" si="49"/>
        <v>0</v>
      </c>
      <c r="V27" s="61">
        <v>0</v>
      </c>
      <c r="W27" s="50">
        <f t="shared" si="50"/>
        <v>0</v>
      </c>
      <c r="X27" s="61">
        <v>0</v>
      </c>
      <c r="Y27" s="50">
        <v>0</v>
      </c>
      <c r="Z27" s="50">
        <v>0</v>
      </c>
      <c r="AA27" s="50">
        <v>0</v>
      </c>
      <c r="AB27" s="51">
        <v>0</v>
      </c>
      <c r="AC27" s="50">
        <v>0</v>
      </c>
      <c r="AD27" s="51">
        <v>0</v>
      </c>
      <c r="AE27" s="50">
        <f t="shared" si="51"/>
        <v>0</v>
      </c>
      <c r="AF27" s="50">
        <f t="shared" si="51"/>
        <v>0</v>
      </c>
      <c r="AG27" s="50">
        <f t="shared" si="51"/>
        <v>0</v>
      </c>
      <c r="AH27" s="61">
        <v>0</v>
      </c>
      <c r="AI27" s="50">
        <f t="shared" si="52"/>
        <v>0</v>
      </c>
      <c r="AJ27" s="61">
        <v>0</v>
      </c>
      <c r="AK27" s="50">
        <v>0</v>
      </c>
      <c r="AL27" s="50">
        <v>0</v>
      </c>
      <c r="AM27" s="50">
        <v>0</v>
      </c>
      <c r="AN27" s="51">
        <v>0</v>
      </c>
      <c r="AO27" s="50">
        <v>0</v>
      </c>
      <c r="AP27" s="51">
        <v>0</v>
      </c>
      <c r="AQ27" s="50">
        <f t="shared" si="53"/>
        <v>0</v>
      </c>
      <c r="AR27" s="50">
        <f t="shared" si="53"/>
        <v>0</v>
      </c>
      <c r="AS27" s="50">
        <f t="shared" si="53"/>
        <v>0</v>
      </c>
      <c r="AT27" s="61">
        <v>0</v>
      </c>
      <c r="AU27" s="50">
        <f t="shared" si="54"/>
        <v>0</v>
      </c>
      <c r="AV27" s="61">
        <v>0</v>
      </c>
      <c r="AW27" s="50">
        <v>0</v>
      </c>
      <c r="AX27" s="50">
        <v>0</v>
      </c>
      <c r="AY27" s="50">
        <v>0</v>
      </c>
      <c r="AZ27" s="51">
        <v>0</v>
      </c>
      <c r="BA27" s="50">
        <v>0</v>
      </c>
      <c r="BB27" s="51">
        <v>0</v>
      </c>
      <c r="BC27" s="50">
        <f t="shared" si="55"/>
        <v>0</v>
      </c>
      <c r="BD27" s="50">
        <f t="shared" si="55"/>
        <v>0</v>
      </c>
      <c r="BE27" s="50">
        <f t="shared" si="55"/>
        <v>0</v>
      </c>
      <c r="BF27" s="51">
        <v>0</v>
      </c>
      <c r="BG27" s="50">
        <f t="shared" si="56"/>
        <v>0</v>
      </c>
      <c r="BH27" s="51">
        <v>0</v>
      </c>
      <c r="BI27" s="50">
        <v>0</v>
      </c>
      <c r="BJ27" s="50">
        <v>0</v>
      </c>
      <c r="BK27" s="50">
        <v>0</v>
      </c>
      <c r="BL27" s="51">
        <v>0</v>
      </c>
      <c r="BM27" s="50">
        <v>0</v>
      </c>
      <c r="BN27" s="51">
        <v>0</v>
      </c>
    </row>
    <row r="28" spans="1:66" s="39" customFormat="1" ht="16.5" customHeight="1">
      <c r="A28" s="38"/>
      <c r="B28" s="41" t="s">
        <v>297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12800</v>
      </c>
      <c r="P28" s="51"/>
      <c r="Q28" s="50">
        <v>14</v>
      </c>
      <c r="R28" s="51"/>
      <c r="S28" s="50">
        <f t="shared" si="49"/>
        <v>0</v>
      </c>
      <c r="T28" s="50">
        <f t="shared" si="49"/>
        <v>0</v>
      </c>
      <c r="U28" s="50">
        <f t="shared" si="49"/>
        <v>0</v>
      </c>
      <c r="V28" s="61">
        <v>0</v>
      </c>
      <c r="W28" s="50">
        <f t="shared" si="50"/>
        <v>0</v>
      </c>
      <c r="X28" s="61">
        <v>0</v>
      </c>
      <c r="Y28" s="50">
        <v>0</v>
      </c>
      <c r="Z28" s="50">
        <v>0</v>
      </c>
      <c r="AA28" s="50">
        <v>12800</v>
      </c>
      <c r="AB28" s="51">
        <v>0</v>
      </c>
      <c r="AC28" s="50">
        <v>14</v>
      </c>
      <c r="AD28" s="51">
        <v>0</v>
      </c>
      <c r="AE28" s="50">
        <f t="shared" ref="AE28" si="76">AK28-Y28</f>
        <v>0</v>
      </c>
      <c r="AF28" s="50">
        <f t="shared" ref="AF28" si="77">AL28-Z28</f>
        <v>0</v>
      </c>
      <c r="AG28" s="50">
        <f t="shared" ref="AG28" si="78">AM28-AA28</f>
        <v>0</v>
      </c>
      <c r="AH28" s="61">
        <v>0</v>
      </c>
      <c r="AI28" s="50">
        <f t="shared" ref="AI28" si="79">AO28-AC28</f>
        <v>0</v>
      </c>
      <c r="AJ28" s="61">
        <v>0</v>
      </c>
      <c r="AK28" s="50">
        <v>0</v>
      </c>
      <c r="AL28" s="50">
        <v>0</v>
      </c>
      <c r="AM28" s="50">
        <v>12800</v>
      </c>
      <c r="AN28" s="51">
        <v>0</v>
      </c>
      <c r="AO28" s="50">
        <v>14</v>
      </c>
      <c r="AP28" s="51">
        <v>0</v>
      </c>
      <c r="AQ28" s="50">
        <f t="shared" ref="AQ28:AQ29" si="80">AW28-AK28</f>
        <v>0</v>
      </c>
      <c r="AR28" s="50">
        <f t="shared" ref="AR28:AR29" si="81">AX28-AL28</f>
        <v>0</v>
      </c>
      <c r="AS28" s="50">
        <f t="shared" ref="AS28:AS29" si="82">AY28-AM28</f>
        <v>0</v>
      </c>
      <c r="AT28" s="61">
        <v>0</v>
      </c>
      <c r="AU28" s="50">
        <f t="shared" ref="AU28:AU29" si="83">BA28-AO28</f>
        <v>0</v>
      </c>
      <c r="AV28" s="61">
        <v>0</v>
      </c>
      <c r="AW28" s="50">
        <v>0</v>
      </c>
      <c r="AX28" s="50">
        <v>0</v>
      </c>
      <c r="AY28" s="50">
        <v>12800</v>
      </c>
      <c r="AZ28" s="51">
        <v>0</v>
      </c>
      <c r="BA28" s="50">
        <v>14</v>
      </c>
      <c r="BB28" s="51">
        <v>0</v>
      </c>
      <c r="BC28" s="50">
        <f t="shared" si="55"/>
        <v>0</v>
      </c>
      <c r="BD28" s="50">
        <f t="shared" si="55"/>
        <v>0</v>
      </c>
      <c r="BE28" s="50">
        <f t="shared" si="55"/>
        <v>0</v>
      </c>
      <c r="BF28" s="51">
        <v>0</v>
      </c>
      <c r="BG28" s="50"/>
      <c r="BH28" s="57"/>
      <c r="BI28" s="50">
        <v>0</v>
      </c>
      <c r="BJ28" s="50">
        <v>0</v>
      </c>
      <c r="BK28" s="50">
        <v>12800</v>
      </c>
      <c r="BL28" s="51">
        <v>0</v>
      </c>
      <c r="BM28" s="50">
        <v>14</v>
      </c>
      <c r="BN28" s="51">
        <v>0</v>
      </c>
    </row>
    <row r="29" spans="1:66" s="39" customFormat="1" ht="16.5" customHeight="1">
      <c r="A29" s="38"/>
      <c r="B29" s="41" t="s">
        <v>277</v>
      </c>
      <c r="C29" s="50">
        <v>0</v>
      </c>
      <c r="D29" s="50">
        <v>0</v>
      </c>
      <c r="E29" s="50">
        <v>407411</v>
      </c>
      <c r="F29" s="50">
        <v>81</v>
      </c>
      <c r="G29" s="50">
        <v>1264767</v>
      </c>
      <c r="H29" s="50">
        <v>396</v>
      </c>
      <c r="I29" s="50">
        <v>470071</v>
      </c>
      <c r="J29" s="50">
        <v>148</v>
      </c>
      <c r="K29" s="50">
        <v>0</v>
      </c>
      <c r="L29" s="50">
        <v>0</v>
      </c>
      <c r="M29" s="50">
        <v>0</v>
      </c>
      <c r="N29" s="50">
        <v>0</v>
      </c>
      <c r="O29" s="50"/>
      <c r="P29" s="51"/>
      <c r="Q29" s="50"/>
      <c r="R29" s="51"/>
      <c r="S29" s="50">
        <f t="shared" si="49"/>
        <v>0</v>
      </c>
      <c r="T29" s="50">
        <f t="shared" si="49"/>
        <v>0</v>
      </c>
      <c r="U29" s="50">
        <f t="shared" si="49"/>
        <v>0</v>
      </c>
      <c r="V29" s="61">
        <v>0</v>
      </c>
      <c r="W29" s="50">
        <f t="shared" si="50"/>
        <v>0</v>
      </c>
      <c r="X29" s="61">
        <v>0</v>
      </c>
      <c r="Y29" s="50">
        <v>0</v>
      </c>
      <c r="Z29" s="50">
        <v>0</v>
      </c>
      <c r="AA29" s="50">
        <v>0</v>
      </c>
      <c r="AB29" s="51">
        <v>0</v>
      </c>
      <c r="AC29" s="50">
        <v>0</v>
      </c>
      <c r="AD29" s="51">
        <v>0</v>
      </c>
      <c r="AE29" s="50"/>
      <c r="AF29" s="50"/>
      <c r="AG29" s="50"/>
      <c r="AH29" s="61">
        <v>0</v>
      </c>
      <c r="AI29" s="50"/>
      <c r="AJ29" s="61">
        <v>0</v>
      </c>
      <c r="AK29" s="50">
        <v>0</v>
      </c>
      <c r="AL29" s="50">
        <v>0</v>
      </c>
      <c r="AM29" s="50">
        <v>0</v>
      </c>
      <c r="AN29" s="51">
        <v>0</v>
      </c>
      <c r="AO29" s="50">
        <v>0</v>
      </c>
      <c r="AP29" s="51">
        <v>0</v>
      </c>
      <c r="AQ29" s="50">
        <f t="shared" si="80"/>
        <v>0</v>
      </c>
      <c r="AR29" s="50">
        <f t="shared" si="81"/>
        <v>0</v>
      </c>
      <c r="AS29" s="50">
        <f t="shared" si="82"/>
        <v>0</v>
      </c>
      <c r="AT29" s="61">
        <v>0</v>
      </c>
      <c r="AU29" s="50">
        <f t="shared" si="83"/>
        <v>0</v>
      </c>
      <c r="AV29" s="61">
        <v>0</v>
      </c>
      <c r="AW29" s="50">
        <v>0</v>
      </c>
      <c r="AX29" s="50">
        <v>0</v>
      </c>
      <c r="AY29" s="50">
        <v>0</v>
      </c>
      <c r="AZ29" s="51">
        <v>0</v>
      </c>
      <c r="BA29" s="50">
        <v>0</v>
      </c>
      <c r="BB29" s="51">
        <v>0</v>
      </c>
      <c r="BC29" s="50">
        <f t="shared" si="55"/>
        <v>0</v>
      </c>
      <c r="BD29" s="50">
        <f t="shared" si="55"/>
        <v>0</v>
      </c>
      <c r="BE29" s="50"/>
      <c r="BF29" s="57"/>
      <c r="BG29" s="50"/>
      <c r="BH29" s="57"/>
      <c r="BI29" s="50">
        <v>0</v>
      </c>
      <c r="BJ29" s="50">
        <v>0</v>
      </c>
      <c r="BK29" s="50">
        <v>0</v>
      </c>
      <c r="BL29" s="51">
        <v>0</v>
      </c>
      <c r="BM29" s="50">
        <v>0</v>
      </c>
      <c r="BN29" s="51">
        <v>0</v>
      </c>
    </row>
    <row r="30" spans="1:66" s="8" customFormat="1" ht="16.5" customHeight="1">
      <c r="A30" s="38"/>
      <c r="B30" s="41" t="s">
        <v>296</v>
      </c>
      <c r="C30" s="50">
        <v>150662</v>
      </c>
      <c r="D30" s="50">
        <v>183</v>
      </c>
      <c r="E30" s="50">
        <v>112766</v>
      </c>
      <c r="F30" s="50">
        <v>138</v>
      </c>
      <c r="G30" s="50">
        <v>0</v>
      </c>
      <c r="H30" s="50">
        <v>0</v>
      </c>
      <c r="I30" s="50">
        <v>3372</v>
      </c>
      <c r="J30" s="50">
        <v>6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1">
        <v>0</v>
      </c>
      <c r="Q30" s="50">
        <v>0</v>
      </c>
      <c r="R30" s="51">
        <v>0</v>
      </c>
      <c r="S30" s="50">
        <f t="shared" ref="S30:U31" si="84">Y30-M30</f>
        <v>0</v>
      </c>
      <c r="T30" s="50">
        <f t="shared" si="84"/>
        <v>0</v>
      </c>
      <c r="U30" s="50">
        <f t="shared" si="49"/>
        <v>0</v>
      </c>
      <c r="V30" s="61">
        <v>0</v>
      </c>
      <c r="W30" s="50">
        <f t="shared" si="50"/>
        <v>0</v>
      </c>
      <c r="X30" s="61">
        <v>0</v>
      </c>
      <c r="Y30" s="50">
        <v>0</v>
      </c>
      <c r="Z30" s="50">
        <v>0</v>
      </c>
      <c r="AA30" s="50">
        <v>0</v>
      </c>
      <c r="AB30" s="51">
        <v>0</v>
      </c>
      <c r="AC30" s="50">
        <v>0</v>
      </c>
      <c r="AD30" s="51">
        <v>0</v>
      </c>
      <c r="AE30" s="50">
        <f t="shared" ref="AE30:AG31" si="85">AK30-Y30</f>
        <v>0</v>
      </c>
      <c r="AF30" s="50">
        <f t="shared" si="85"/>
        <v>0</v>
      </c>
      <c r="AG30" s="50">
        <f t="shared" si="85"/>
        <v>0</v>
      </c>
      <c r="AH30" s="61">
        <v>0</v>
      </c>
      <c r="AI30" s="50">
        <f>AO30-AC30</f>
        <v>0</v>
      </c>
      <c r="AJ30" s="61">
        <v>0</v>
      </c>
      <c r="AK30" s="50">
        <v>0</v>
      </c>
      <c r="AL30" s="50">
        <v>0</v>
      </c>
      <c r="AM30" s="50">
        <v>0</v>
      </c>
      <c r="AN30" s="51">
        <v>0</v>
      </c>
      <c r="AO30" s="50">
        <v>0</v>
      </c>
      <c r="AP30" s="51">
        <v>0</v>
      </c>
      <c r="AQ30" s="50">
        <f t="shared" ref="AQ30:AS31" si="86">AW30-AK30</f>
        <v>0</v>
      </c>
      <c r="AR30" s="50">
        <f t="shared" si="86"/>
        <v>0</v>
      </c>
      <c r="AS30" s="50">
        <f t="shared" si="86"/>
        <v>0</v>
      </c>
      <c r="AT30" s="61">
        <v>0</v>
      </c>
      <c r="AU30" s="50">
        <f>BA30-AO30</f>
        <v>0</v>
      </c>
      <c r="AV30" s="61">
        <v>0</v>
      </c>
      <c r="AW30" s="50">
        <v>0</v>
      </c>
      <c r="AX30" s="50">
        <v>0</v>
      </c>
      <c r="AY30" s="50">
        <v>0</v>
      </c>
      <c r="AZ30" s="51">
        <v>0</v>
      </c>
      <c r="BA30" s="50">
        <v>0</v>
      </c>
      <c r="BB30" s="51">
        <v>0</v>
      </c>
      <c r="BC30" s="50">
        <f t="shared" ref="BC30:BE31" si="87">BI30-AW30</f>
        <v>0</v>
      </c>
      <c r="BD30" s="50">
        <f t="shared" si="87"/>
        <v>0</v>
      </c>
      <c r="BE30" s="50">
        <f t="shared" si="87"/>
        <v>0</v>
      </c>
      <c r="BF30" s="61">
        <v>0</v>
      </c>
      <c r="BG30" s="50">
        <f>BM30-BA30</f>
        <v>0</v>
      </c>
      <c r="BH30" s="61">
        <v>0</v>
      </c>
      <c r="BI30" s="50">
        <v>0</v>
      </c>
      <c r="BJ30" s="50">
        <v>0</v>
      </c>
      <c r="BK30" s="50">
        <v>0</v>
      </c>
      <c r="BL30" s="51">
        <v>0</v>
      </c>
      <c r="BM30" s="50">
        <v>0</v>
      </c>
      <c r="BN30" s="51">
        <v>0</v>
      </c>
    </row>
    <row r="31" spans="1:66" s="8" customFormat="1" ht="16.5" customHeight="1">
      <c r="A31" s="38"/>
      <c r="B31" s="41" t="s">
        <v>295</v>
      </c>
      <c r="C31" s="50">
        <v>43178</v>
      </c>
      <c r="D31" s="50">
        <v>9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1">
        <v>0</v>
      </c>
      <c r="Q31" s="50">
        <v>0</v>
      </c>
      <c r="R31" s="51">
        <v>0</v>
      </c>
      <c r="S31" s="50">
        <f t="shared" si="84"/>
        <v>0</v>
      </c>
      <c r="T31" s="50">
        <f t="shared" si="84"/>
        <v>0</v>
      </c>
      <c r="U31" s="50">
        <f t="shared" si="84"/>
        <v>0</v>
      </c>
      <c r="V31" s="61">
        <v>0</v>
      </c>
      <c r="W31" s="50">
        <f>AC31-Q31</f>
        <v>0</v>
      </c>
      <c r="X31" s="61">
        <v>0</v>
      </c>
      <c r="Y31" s="50">
        <v>0</v>
      </c>
      <c r="Z31" s="50">
        <v>0</v>
      </c>
      <c r="AA31" s="50">
        <v>0</v>
      </c>
      <c r="AB31" s="51">
        <v>0</v>
      </c>
      <c r="AC31" s="50">
        <v>0</v>
      </c>
      <c r="AD31" s="51">
        <v>0</v>
      </c>
      <c r="AE31" s="50">
        <f t="shared" si="85"/>
        <v>0</v>
      </c>
      <c r="AF31" s="50">
        <f t="shared" si="85"/>
        <v>0</v>
      </c>
      <c r="AG31" s="50">
        <f t="shared" si="85"/>
        <v>0</v>
      </c>
      <c r="AH31" s="61">
        <v>0</v>
      </c>
      <c r="AI31" s="50">
        <f>AO31-AC31</f>
        <v>0</v>
      </c>
      <c r="AJ31" s="61">
        <v>0</v>
      </c>
      <c r="AK31" s="50">
        <v>0</v>
      </c>
      <c r="AL31" s="50">
        <v>0</v>
      </c>
      <c r="AM31" s="50">
        <v>0</v>
      </c>
      <c r="AN31" s="51">
        <v>0</v>
      </c>
      <c r="AO31" s="50">
        <v>0</v>
      </c>
      <c r="AP31" s="51">
        <v>0</v>
      </c>
      <c r="AQ31" s="50">
        <f t="shared" si="86"/>
        <v>0</v>
      </c>
      <c r="AR31" s="50">
        <f t="shared" si="86"/>
        <v>0</v>
      </c>
      <c r="AS31" s="50">
        <f t="shared" si="86"/>
        <v>0</v>
      </c>
      <c r="AT31" s="61">
        <v>0</v>
      </c>
      <c r="AU31" s="50">
        <f>BA31-AO31</f>
        <v>0</v>
      </c>
      <c r="AV31" s="61">
        <v>0</v>
      </c>
      <c r="AW31" s="50">
        <v>0</v>
      </c>
      <c r="AX31" s="50">
        <v>0</v>
      </c>
      <c r="AY31" s="50">
        <v>0</v>
      </c>
      <c r="AZ31" s="51">
        <v>0</v>
      </c>
      <c r="BA31" s="50">
        <v>0</v>
      </c>
      <c r="BB31" s="51">
        <v>0</v>
      </c>
      <c r="BC31" s="50">
        <f t="shared" si="87"/>
        <v>0</v>
      </c>
      <c r="BD31" s="50">
        <f t="shared" si="87"/>
        <v>0</v>
      </c>
      <c r="BE31" s="50">
        <f t="shared" si="87"/>
        <v>0</v>
      </c>
      <c r="BF31" s="61">
        <v>0</v>
      </c>
      <c r="BG31" s="50">
        <f>BM31-BA31</f>
        <v>0</v>
      </c>
      <c r="BH31" s="61">
        <v>0</v>
      </c>
      <c r="BI31" s="50">
        <v>0</v>
      </c>
      <c r="BJ31" s="50">
        <v>0</v>
      </c>
      <c r="BK31" s="50">
        <v>0</v>
      </c>
      <c r="BL31" s="51">
        <v>0</v>
      </c>
      <c r="BM31" s="50">
        <v>0</v>
      </c>
      <c r="BN31" s="51">
        <v>0</v>
      </c>
    </row>
    <row r="32" spans="1:66" s="8" customFormat="1" ht="16.5" customHeight="1">
      <c r="A32" s="38"/>
      <c r="B32" s="27" t="s">
        <v>7</v>
      </c>
      <c r="C32" s="53">
        <f t="shared" ref="C32:O32" si="88">C33-SUM(C20:C31)</f>
        <v>0</v>
      </c>
      <c r="D32" s="52">
        <f t="shared" si="88"/>
        <v>0</v>
      </c>
      <c r="E32" s="19">
        <f t="shared" si="88"/>
        <v>0</v>
      </c>
      <c r="F32" s="18">
        <f t="shared" si="88"/>
        <v>1</v>
      </c>
      <c r="G32" s="53">
        <f t="shared" si="88"/>
        <v>0</v>
      </c>
      <c r="H32" s="52">
        <f t="shared" si="88"/>
        <v>0</v>
      </c>
      <c r="I32" s="53">
        <f t="shared" si="88"/>
        <v>11483</v>
      </c>
      <c r="J32" s="52">
        <f t="shared" si="88"/>
        <v>5</v>
      </c>
      <c r="K32" s="53">
        <f t="shared" si="88"/>
        <v>0</v>
      </c>
      <c r="L32" s="52">
        <f t="shared" si="88"/>
        <v>0</v>
      </c>
      <c r="M32" s="53">
        <f t="shared" si="88"/>
        <v>0</v>
      </c>
      <c r="N32" s="52">
        <f t="shared" si="88"/>
        <v>0</v>
      </c>
      <c r="O32" s="19">
        <f t="shared" si="88"/>
        <v>0</v>
      </c>
      <c r="P32" s="19">
        <v>0</v>
      </c>
      <c r="Q32" s="18">
        <f>Q33-SUM(Q20:Q31)</f>
        <v>0</v>
      </c>
      <c r="R32" s="19">
        <v>0</v>
      </c>
      <c r="S32" s="52">
        <f>S33-SUM(S20:S31)</f>
        <v>0</v>
      </c>
      <c r="T32" s="52">
        <f>T33-SUM(T20:T31)</f>
        <v>0</v>
      </c>
      <c r="U32" s="53">
        <f>U33-SUM(U20:U31)</f>
        <v>0</v>
      </c>
      <c r="V32" s="62">
        <v>0</v>
      </c>
      <c r="W32" s="52">
        <f>W33-SUM(W20:W31)</f>
        <v>0</v>
      </c>
      <c r="X32" s="62">
        <v>0</v>
      </c>
      <c r="Y32" s="53">
        <f>Y33-SUM(Y20:Y31)</f>
        <v>0</v>
      </c>
      <c r="Z32" s="52">
        <f>Z33-SUM(Z20:Z31)</f>
        <v>0</v>
      </c>
      <c r="AA32" s="53">
        <f>AA33-SUM(AA20:AA31)</f>
        <v>0</v>
      </c>
      <c r="AB32" s="53">
        <v>0</v>
      </c>
      <c r="AC32" s="52">
        <f>AC33-SUM(AC20:AC31)</f>
        <v>0</v>
      </c>
      <c r="AD32" s="53">
        <v>0</v>
      </c>
      <c r="AE32" s="52">
        <f>AE33-SUM(AE20:AE31)</f>
        <v>0</v>
      </c>
      <c r="AF32" s="52">
        <f>AF33-SUM(AF20:AF31)</f>
        <v>0</v>
      </c>
      <c r="AG32" s="53">
        <f>AG33-SUM(AG20:AG31)</f>
        <v>0</v>
      </c>
      <c r="AH32" s="62">
        <v>0</v>
      </c>
      <c r="AI32" s="52">
        <f>AI33-SUM(AI20:AI31)</f>
        <v>0</v>
      </c>
      <c r="AJ32" s="62">
        <v>0</v>
      </c>
      <c r="AK32" s="53">
        <f>AK33-SUM(AK20:AK31)</f>
        <v>0</v>
      </c>
      <c r="AL32" s="52">
        <f>AL33-SUM(AL20:AL31)</f>
        <v>0</v>
      </c>
      <c r="AM32" s="53">
        <f>AM33-SUM(AM20:AM31)</f>
        <v>0</v>
      </c>
      <c r="AN32" s="53">
        <v>0</v>
      </c>
      <c r="AO32" s="52">
        <f>AO33-SUM(AO20:AO31)</f>
        <v>0</v>
      </c>
      <c r="AP32" s="53">
        <v>0</v>
      </c>
      <c r="AQ32" s="52">
        <f>AQ33-SUM(AQ20:AQ31)</f>
        <v>0</v>
      </c>
      <c r="AR32" s="52">
        <f>AR33-SUM(AR20:AR31)</f>
        <v>0</v>
      </c>
      <c r="AS32" s="53">
        <f>AS33-SUM(AS20:AS31)</f>
        <v>0</v>
      </c>
      <c r="AT32" s="62">
        <v>0</v>
      </c>
      <c r="AU32" s="52">
        <f>AU33-SUM(AU20:AU31)</f>
        <v>0</v>
      </c>
      <c r="AV32" s="62">
        <v>0</v>
      </c>
      <c r="AW32" s="53">
        <f>AW33-SUM(AW20:AW31)</f>
        <v>0</v>
      </c>
      <c r="AX32" s="52">
        <f>AX33-SUM(AX20:AX31)</f>
        <v>0</v>
      </c>
      <c r="AY32" s="53">
        <f>AY33-SUM(AY20:AY31)</f>
        <v>0</v>
      </c>
      <c r="AZ32" s="53">
        <v>0</v>
      </c>
      <c r="BA32" s="52">
        <f>BA33-SUM(BA20:BA31)</f>
        <v>0</v>
      </c>
      <c r="BB32" s="53">
        <v>0</v>
      </c>
      <c r="BC32" s="52">
        <f>BC33-SUM(BC20:BC31)</f>
        <v>0</v>
      </c>
      <c r="BD32" s="52">
        <f>BD33-SUM(BD20:BD31)</f>
        <v>0</v>
      </c>
      <c r="BE32" s="53">
        <f>BE33-SUM(BE20:BE31)</f>
        <v>0</v>
      </c>
      <c r="BF32" s="62">
        <v>0</v>
      </c>
      <c r="BG32" s="52">
        <f>BG33-SUM(BG20:BG31)</f>
        <v>0</v>
      </c>
      <c r="BH32" s="62">
        <v>0</v>
      </c>
      <c r="BI32" s="53">
        <f>BI33-SUM(BI20:BI31)</f>
        <v>0</v>
      </c>
      <c r="BJ32" s="52">
        <f>BJ33-SUM(BJ20:BJ31)</f>
        <v>0</v>
      </c>
      <c r="BK32" s="53">
        <f>BK33-SUM(BK20:BK31)</f>
        <v>0</v>
      </c>
      <c r="BL32" s="53">
        <v>0</v>
      </c>
      <c r="BM32" s="52">
        <f>BM33-SUM(BM20:BM31)</f>
        <v>0</v>
      </c>
      <c r="BN32" s="53">
        <v>0</v>
      </c>
    </row>
    <row r="33" spans="1:66" s="10" customFormat="1" ht="16.5" customHeight="1">
      <c r="A33" s="9"/>
      <c r="B33" s="29" t="s">
        <v>99</v>
      </c>
      <c r="C33" s="53">
        <v>530085</v>
      </c>
      <c r="D33" s="52">
        <v>662</v>
      </c>
      <c r="E33" s="19">
        <v>1242924</v>
      </c>
      <c r="F33" s="18">
        <v>1265</v>
      </c>
      <c r="G33" s="53">
        <v>1856286</v>
      </c>
      <c r="H33" s="52">
        <v>1123</v>
      </c>
      <c r="I33" s="53">
        <v>1208487</v>
      </c>
      <c r="J33" s="52">
        <v>1166</v>
      </c>
      <c r="K33" s="53">
        <v>931201</v>
      </c>
      <c r="L33" s="52">
        <v>1107</v>
      </c>
      <c r="M33" s="53">
        <v>117673</v>
      </c>
      <c r="N33" s="52">
        <v>136</v>
      </c>
      <c r="O33" s="19">
        <v>91565</v>
      </c>
      <c r="P33" s="21">
        <f t="shared" ref="P33" si="89">ROUND(((O33/M33-1)*100),1)</f>
        <v>-22.2</v>
      </c>
      <c r="Q33" s="18">
        <v>132</v>
      </c>
      <c r="R33" s="20">
        <f t="shared" ref="R33" si="90">ROUND(((Q33/N33-1)*100),1)</f>
        <v>-2.9</v>
      </c>
      <c r="S33" s="55">
        <f t="shared" ref="S33:U33" si="91">Y33-M33</f>
        <v>13837</v>
      </c>
      <c r="T33" s="55">
        <f t="shared" si="91"/>
        <v>18</v>
      </c>
      <c r="U33" s="53">
        <f t="shared" si="91"/>
        <v>109333</v>
      </c>
      <c r="V33" s="42">
        <f t="shared" ref="V33" si="92">ROUND(((U33/S33-1)*100),1)</f>
        <v>690.1</v>
      </c>
      <c r="W33" s="52">
        <f>AC33-Q33</f>
        <v>102</v>
      </c>
      <c r="X33" s="54">
        <f t="shared" ref="X33" si="93">ROUND(((W33/T33-1)*100),1)</f>
        <v>466.7</v>
      </c>
      <c r="Y33" s="53">
        <v>131510</v>
      </c>
      <c r="Z33" s="52">
        <v>154</v>
      </c>
      <c r="AA33" s="53">
        <v>200898</v>
      </c>
      <c r="AB33" s="42">
        <f t="shared" ref="AB33" si="94">ROUND(((AA33/Y33-1)*100),1)</f>
        <v>52.8</v>
      </c>
      <c r="AC33" s="52">
        <v>234</v>
      </c>
      <c r="AD33" s="54">
        <f t="shared" ref="AD33" si="95">ROUND(((AC33/Z33-1)*100),1)</f>
        <v>51.9</v>
      </c>
      <c r="AE33" s="55">
        <f t="shared" ref="AE33" si="96">AK33-Y33</f>
        <v>109150</v>
      </c>
      <c r="AF33" s="55">
        <f t="shared" ref="AF33" si="97">AL33-Z33</f>
        <v>141</v>
      </c>
      <c r="AG33" s="53">
        <f t="shared" ref="AG33" si="98">AM33-AA33</f>
        <v>101745</v>
      </c>
      <c r="AH33" s="42">
        <f t="shared" ref="AH33" si="99">ROUND(((AG33/AE33-1)*100),1)</f>
        <v>-6.8</v>
      </c>
      <c r="AI33" s="52">
        <f>AO33-AC33</f>
        <v>154</v>
      </c>
      <c r="AJ33" s="54">
        <f t="shared" ref="AJ33" si="100">ROUND(((AI33/AF33-1)*100),1)</f>
        <v>9.1999999999999993</v>
      </c>
      <c r="AK33" s="53">
        <v>240660</v>
      </c>
      <c r="AL33" s="52">
        <v>295</v>
      </c>
      <c r="AM33" s="53">
        <v>302643</v>
      </c>
      <c r="AN33" s="42">
        <f t="shared" ref="AN33" si="101">ROUND(((AM33/AK33-1)*100),1)</f>
        <v>25.8</v>
      </c>
      <c r="AO33" s="52">
        <v>388</v>
      </c>
      <c r="AP33" s="54">
        <f t="shared" ref="AP33" si="102">ROUND(((AO33/AL33-1)*100),1)</f>
        <v>31.5</v>
      </c>
      <c r="AQ33" s="55">
        <f t="shared" ref="AQ33" si="103">AW33-AK33</f>
        <v>61859</v>
      </c>
      <c r="AR33" s="55">
        <f t="shared" ref="AR33" si="104">AX33-AL33</f>
        <v>85</v>
      </c>
      <c r="AS33" s="53">
        <f t="shared" ref="AS33" si="105">AY33-AM33</f>
        <v>136302</v>
      </c>
      <c r="AT33" s="42">
        <f t="shared" ref="AT33" si="106">ROUND(((AS33/AQ33-1)*100),1)</f>
        <v>120.3</v>
      </c>
      <c r="AU33" s="52">
        <f>BA33-AO33</f>
        <v>211</v>
      </c>
      <c r="AV33" s="54">
        <f t="shared" ref="AV33" si="107">ROUND(((AU33/AR33-1)*100),1)</f>
        <v>148.19999999999999</v>
      </c>
      <c r="AW33" s="53">
        <v>302519</v>
      </c>
      <c r="AX33" s="52">
        <v>380</v>
      </c>
      <c r="AY33" s="53">
        <v>438945</v>
      </c>
      <c r="AZ33" s="42">
        <f t="shared" ref="AZ33" si="108">ROUND(((AY33/AW33-1)*100),1)</f>
        <v>45.1</v>
      </c>
      <c r="BA33" s="52">
        <v>599</v>
      </c>
      <c r="BB33" s="54">
        <f t="shared" ref="BB33" si="109">ROUND(((BA33/AX33-1)*100),1)</f>
        <v>57.6</v>
      </c>
      <c r="BC33" s="55">
        <f t="shared" ref="BC33" si="110">BI33-AW33</f>
        <v>117985</v>
      </c>
      <c r="BD33" s="55">
        <f t="shared" ref="BD33" si="111">BJ33-AX33</f>
        <v>140</v>
      </c>
      <c r="BE33" s="53">
        <f t="shared" ref="BE33" si="112">BK33-AY33</f>
        <v>94993</v>
      </c>
      <c r="BF33" s="42">
        <f t="shared" ref="BF33" si="113">ROUND(((BE33/BC33-1)*100),1)</f>
        <v>-19.5</v>
      </c>
      <c r="BG33" s="52">
        <f>BM33-BA33</f>
        <v>181</v>
      </c>
      <c r="BH33" s="54">
        <f t="shared" ref="BH33" si="114">ROUND(((BG33/BD33-1)*100),1)</f>
        <v>29.3</v>
      </c>
      <c r="BI33" s="53">
        <v>420504</v>
      </c>
      <c r="BJ33" s="52">
        <v>520</v>
      </c>
      <c r="BK33" s="53">
        <v>533938</v>
      </c>
      <c r="BL33" s="42">
        <f t="shared" ref="BL33" si="115">ROUND(((BK33/BI33-1)*100),1)</f>
        <v>27</v>
      </c>
      <c r="BM33" s="52">
        <v>780</v>
      </c>
      <c r="BN33" s="54">
        <f t="shared" ref="BN33" si="116">ROUND(((BM33/BJ33-1)*100),1)</f>
        <v>50</v>
      </c>
    </row>
    <row r="34" spans="1:66">
      <c r="A34" s="1" t="s">
        <v>18</v>
      </c>
    </row>
  </sheetData>
  <sortState ref="I20:ET29">
    <sortCondition descending="1" ref="K20:K29"/>
  </sortState>
  <mergeCells count="33">
    <mergeCell ref="AQ3:AV3"/>
    <mergeCell ref="AW3:BB3"/>
    <mergeCell ref="AQ4:AR4"/>
    <mergeCell ref="AS4:AV4"/>
    <mergeCell ref="AW4:AX4"/>
    <mergeCell ref="AY4:BB4"/>
    <mergeCell ref="A3:B5"/>
    <mergeCell ref="M3:R3"/>
    <mergeCell ref="S3:X3"/>
    <mergeCell ref="K3:L4"/>
    <mergeCell ref="Y3:AD3"/>
    <mergeCell ref="M4:N4"/>
    <mergeCell ref="O4:R4"/>
    <mergeCell ref="S4:T4"/>
    <mergeCell ref="U4:X4"/>
    <mergeCell ref="Y4:Z4"/>
    <mergeCell ref="G3:H4"/>
    <mergeCell ref="AA4:AD4"/>
    <mergeCell ref="C3:D4"/>
    <mergeCell ref="E3:F4"/>
    <mergeCell ref="I3:J4"/>
    <mergeCell ref="AE3:AJ3"/>
    <mergeCell ref="AK3:AP3"/>
    <mergeCell ref="AE4:AF4"/>
    <mergeCell ref="AG4:AJ4"/>
    <mergeCell ref="AK4:AL4"/>
    <mergeCell ref="AM4:AP4"/>
    <mergeCell ref="BC3:BH3"/>
    <mergeCell ref="BI3:BN3"/>
    <mergeCell ref="BC4:BD4"/>
    <mergeCell ref="BE4:BH4"/>
    <mergeCell ref="BI4:BJ4"/>
    <mergeCell ref="BK4:BN4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N34"/>
  <sheetViews>
    <sheetView zoomScaleNormal="100" workbookViewId="0">
      <pane xSplit="12" ySplit="5" topLeftCell="BC6" activePane="bottomRight" state="frozen"/>
      <selection pane="topRight" activeCell="M1" sqref="M1"/>
      <selection pane="bottomLeft" activeCell="A6" sqref="A6"/>
      <selection pane="bottomRight"/>
    </sheetView>
  </sheetViews>
  <sheetFormatPr defaultRowHeight="16.5"/>
  <cols>
    <col min="1" max="1" width="7.125" style="60" customWidth="1"/>
    <col min="2" max="2" width="19.625" style="60" customWidth="1"/>
    <col min="3" max="10" width="11.25" style="60" hidden="1" customWidth="1"/>
    <col min="11" max="12" width="11.25" style="60" customWidth="1"/>
    <col min="13" max="15" width="11.25" style="60" hidden="1" customWidth="1"/>
    <col min="16" max="16" width="8.625" style="60" hidden="1" customWidth="1"/>
    <col min="17" max="17" width="11.25" style="60" hidden="1" customWidth="1"/>
    <col min="18" max="18" width="8.625" style="60" hidden="1" customWidth="1"/>
    <col min="19" max="21" width="11.25" style="60" hidden="1" customWidth="1"/>
    <col min="22" max="22" width="8.625" style="60" hidden="1" customWidth="1"/>
    <col min="23" max="23" width="11.25" style="60" hidden="1" customWidth="1"/>
    <col min="24" max="24" width="8.625" style="60" hidden="1" customWidth="1"/>
    <col min="25" max="27" width="11.25" style="60" hidden="1" customWidth="1"/>
    <col min="28" max="28" width="8.625" style="60" hidden="1" customWidth="1"/>
    <col min="29" max="29" width="11.25" style="60" hidden="1" customWidth="1"/>
    <col min="30" max="30" width="8.625" style="60" hidden="1" customWidth="1"/>
    <col min="31" max="33" width="11.25" style="60" hidden="1" customWidth="1"/>
    <col min="34" max="34" width="8.625" style="60" hidden="1" customWidth="1"/>
    <col min="35" max="35" width="11.25" style="60" hidden="1" customWidth="1"/>
    <col min="36" max="36" width="8.625" style="60" hidden="1" customWidth="1"/>
    <col min="37" max="39" width="11.25" style="60" hidden="1" customWidth="1"/>
    <col min="40" max="40" width="8.625" style="60" hidden="1" customWidth="1"/>
    <col min="41" max="41" width="11.25" style="60" hidden="1" customWidth="1"/>
    <col min="42" max="42" width="8.625" style="60" hidden="1" customWidth="1"/>
    <col min="43" max="45" width="11.25" style="60" hidden="1" customWidth="1"/>
    <col min="46" max="46" width="8.625" style="60" hidden="1" customWidth="1"/>
    <col min="47" max="47" width="11.25" style="60" hidden="1" customWidth="1"/>
    <col min="48" max="48" width="8.625" style="60" hidden="1" customWidth="1"/>
    <col min="49" max="51" width="11.25" style="60" hidden="1" customWidth="1"/>
    <col min="52" max="52" width="8.625" style="60" hidden="1" customWidth="1"/>
    <col min="53" max="53" width="11.25" style="60" hidden="1" customWidth="1"/>
    <col min="54" max="54" width="8.625" style="60" hidden="1" customWidth="1"/>
    <col min="55" max="57" width="11.25" style="60" customWidth="1"/>
    <col min="58" max="58" width="8.625" style="60" customWidth="1"/>
    <col min="59" max="59" width="11.25" style="60" customWidth="1"/>
    <col min="60" max="60" width="8.625" style="60" customWidth="1"/>
    <col min="61" max="63" width="11.25" style="60" customWidth="1"/>
    <col min="64" max="64" width="8.625" style="60" customWidth="1"/>
    <col min="65" max="65" width="11.25" style="60" customWidth="1"/>
    <col min="66" max="66" width="8.625" style="60" customWidth="1"/>
    <col min="67" max="16384" width="9" style="60"/>
  </cols>
  <sheetData>
    <row r="1" spans="1:66" s="44" customFormat="1" ht="17.25" customHeight="1">
      <c r="A1" s="44" t="s">
        <v>123</v>
      </c>
      <c r="M1" s="45"/>
      <c r="N1" s="45"/>
      <c r="S1" s="45"/>
      <c r="T1" s="45"/>
      <c r="Y1" s="45"/>
      <c r="Z1" s="45"/>
      <c r="AE1" s="45"/>
      <c r="AF1" s="45"/>
      <c r="AK1" s="45"/>
      <c r="AL1" s="45"/>
      <c r="AQ1" s="45"/>
      <c r="AR1" s="45"/>
      <c r="AW1" s="45"/>
      <c r="AX1" s="45"/>
      <c r="BC1" s="45"/>
      <c r="BD1" s="45"/>
      <c r="BI1" s="45"/>
      <c r="BJ1" s="45"/>
    </row>
    <row r="2" spans="1:66" s="43" customFormat="1" ht="15.75" customHeight="1">
      <c r="B2" s="46"/>
      <c r="M2" s="46"/>
      <c r="N2" s="46"/>
      <c r="R2" s="46" t="s">
        <v>11</v>
      </c>
      <c r="S2" s="46"/>
      <c r="T2" s="46"/>
      <c r="X2" s="46"/>
      <c r="Y2" s="46"/>
      <c r="Z2" s="46"/>
      <c r="AD2" s="46" t="s">
        <v>11</v>
      </c>
      <c r="AE2" s="46"/>
      <c r="AF2" s="46"/>
      <c r="AJ2" s="46"/>
      <c r="AK2" s="46"/>
      <c r="AL2" s="46"/>
      <c r="AP2" s="46" t="s">
        <v>11</v>
      </c>
      <c r="AQ2" s="46"/>
      <c r="AR2" s="46"/>
      <c r="AV2" s="46"/>
      <c r="AW2" s="46"/>
      <c r="AX2" s="46"/>
      <c r="BB2" s="46" t="s">
        <v>11</v>
      </c>
      <c r="BC2" s="46"/>
      <c r="BD2" s="46"/>
      <c r="BH2" s="46"/>
      <c r="BI2" s="46"/>
      <c r="BJ2" s="46"/>
      <c r="BN2" s="46" t="s">
        <v>11</v>
      </c>
    </row>
    <row r="3" spans="1:66" s="6" customFormat="1" ht="18" customHeight="1">
      <c r="A3" s="75" t="s">
        <v>0</v>
      </c>
      <c r="B3" s="75"/>
      <c r="C3" s="75" t="s">
        <v>159</v>
      </c>
      <c r="D3" s="75"/>
      <c r="E3" s="75" t="s">
        <v>191</v>
      </c>
      <c r="F3" s="75"/>
      <c r="G3" s="75" t="s">
        <v>209</v>
      </c>
      <c r="H3" s="75"/>
      <c r="I3" s="75" t="s">
        <v>232</v>
      </c>
      <c r="J3" s="75"/>
      <c r="K3" s="75" t="s">
        <v>270</v>
      </c>
      <c r="L3" s="75"/>
      <c r="M3" s="75" t="s">
        <v>1</v>
      </c>
      <c r="N3" s="75"/>
      <c r="O3" s="75"/>
      <c r="P3" s="75"/>
      <c r="Q3" s="75"/>
      <c r="R3" s="75"/>
      <c r="S3" s="75" t="s">
        <v>23</v>
      </c>
      <c r="T3" s="75"/>
      <c r="U3" s="75"/>
      <c r="V3" s="75"/>
      <c r="W3" s="75"/>
      <c r="X3" s="75"/>
      <c r="Y3" s="75" t="s">
        <v>24</v>
      </c>
      <c r="Z3" s="75"/>
      <c r="AA3" s="75"/>
      <c r="AB3" s="75"/>
      <c r="AC3" s="75"/>
      <c r="AD3" s="75"/>
      <c r="AE3" s="75" t="s">
        <v>258</v>
      </c>
      <c r="AF3" s="75"/>
      <c r="AG3" s="75"/>
      <c r="AH3" s="75"/>
      <c r="AI3" s="75"/>
      <c r="AJ3" s="75"/>
      <c r="AK3" s="75" t="s">
        <v>259</v>
      </c>
      <c r="AL3" s="75"/>
      <c r="AM3" s="75"/>
      <c r="AN3" s="75"/>
      <c r="AO3" s="75"/>
      <c r="AP3" s="75"/>
      <c r="AQ3" s="75" t="s">
        <v>262</v>
      </c>
      <c r="AR3" s="75"/>
      <c r="AS3" s="75"/>
      <c r="AT3" s="75"/>
      <c r="AU3" s="75"/>
      <c r="AV3" s="75"/>
      <c r="AW3" s="75" t="s">
        <v>261</v>
      </c>
      <c r="AX3" s="75"/>
      <c r="AY3" s="75"/>
      <c r="AZ3" s="75"/>
      <c r="BA3" s="75"/>
      <c r="BB3" s="75"/>
      <c r="BC3" s="75" t="s">
        <v>263</v>
      </c>
      <c r="BD3" s="75"/>
      <c r="BE3" s="75"/>
      <c r="BF3" s="75"/>
      <c r="BG3" s="75"/>
      <c r="BH3" s="75"/>
      <c r="BI3" s="75" t="s">
        <v>264</v>
      </c>
      <c r="BJ3" s="75"/>
      <c r="BK3" s="75"/>
      <c r="BL3" s="75"/>
      <c r="BM3" s="75"/>
      <c r="BN3" s="75"/>
    </row>
    <row r="4" spans="1:66" s="6" customFormat="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283</v>
      </c>
      <c r="N4" s="75"/>
      <c r="O4" s="75" t="s">
        <v>284</v>
      </c>
      <c r="P4" s="75"/>
      <c r="Q4" s="75"/>
      <c r="R4" s="75"/>
      <c r="S4" s="75" t="s">
        <v>283</v>
      </c>
      <c r="T4" s="75"/>
      <c r="U4" s="75" t="s">
        <v>284</v>
      </c>
      <c r="V4" s="75"/>
      <c r="W4" s="75"/>
      <c r="X4" s="75"/>
      <c r="Y4" s="75" t="s">
        <v>283</v>
      </c>
      <c r="Z4" s="75"/>
      <c r="AA4" s="75" t="s">
        <v>284</v>
      </c>
      <c r="AB4" s="75"/>
      <c r="AC4" s="75"/>
      <c r="AD4" s="75"/>
      <c r="AE4" s="75" t="s">
        <v>283</v>
      </c>
      <c r="AF4" s="75"/>
      <c r="AG4" s="75" t="s">
        <v>284</v>
      </c>
      <c r="AH4" s="75"/>
      <c r="AI4" s="75"/>
      <c r="AJ4" s="75"/>
      <c r="AK4" s="75" t="s">
        <v>283</v>
      </c>
      <c r="AL4" s="75"/>
      <c r="AM4" s="75" t="s">
        <v>284</v>
      </c>
      <c r="AN4" s="75"/>
      <c r="AO4" s="75"/>
      <c r="AP4" s="75"/>
      <c r="AQ4" s="75" t="s">
        <v>283</v>
      </c>
      <c r="AR4" s="75"/>
      <c r="AS4" s="75" t="s">
        <v>284</v>
      </c>
      <c r="AT4" s="75"/>
      <c r="AU4" s="75"/>
      <c r="AV4" s="75"/>
      <c r="AW4" s="75" t="s">
        <v>283</v>
      </c>
      <c r="AX4" s="75"/>
      <c r="AY4" s="75" t="s">
        <v>284</v>
      </c>
      <c r="AZ4" s="75"/>
      <c r="BA4" s="75"/>
      <c r="BB4" s="75"/>
      <c r="BC4" s="75" t="s">
        <v>233</v>
      </c>
      <c r="BD4" s="75"/>
      <c r="BE4" s="75" t="s">
        <v>284</v>
      </c>
      <c r="BF4" s="75"/>
      <c r="BG4" s="75"/>
      <c r="BH4" s="75"/>
      <c r="BI4" s="75" t="s">
        <v>233</v>
      </c>
      <c r="BJ4" s="75"/>
      <c r="BK4" s="75" t="s">
        <v>284</v>
      </c>
      <c r="BL4" s="75"/>
      <c r="BM4" s="75"/>
      <c r="BN4" s="75"/>
    </row>
    <row r="5" spans="1:66" s="6" customFormat="1" ht="18" customHeight="1">
      <c r="A5" s="75"/>
      <c r="B5" s="75"/>
      <c r="C5" s="69" t="s">
        <v>21</v>
      </c>
      <c r="D5" s="69" t="s">
        <v>20</v>
      </c>
      <c r="E5" s="69" t="s">
        <v>21</v>
      </c>
      <c r="F5" s="69" t="s">
        <v>20</v>
      </c>
      <c r="G5" s="69" t="s">
        <v>21</v>
      </c>
      <c r="H5" s="69" t="s">
        <v>20</v>
      </c>
      <c r="I5" s="69" t="s">
        <v>21</v>
      </c>
      <c r="J5" s="69" t="s">
        <v>20</v>
      </c>
      <c r="K5" s="70" t="s">
        <v>21</v>
      </c>
      <c r="L5" s="70" t="s">
        <v>20</v>
      </c>
      <c r="M5" s="69" t="s">
        <v>25</v>
      </c>
      <c r="N5" s="69" t="s">
        <v>26</v>
      </c>
      <c r="O5" s="69" t="s">
        <v>27</v>
      </c>
      <c r="P5" s="69" t="s">
        <v>28</v>
      </c>
      <c r="Q5" s="69" t="s">
        <v>26</v>
      </c>
      <c r="R5" s="69" t="s">
        <v>2</v>
      </c>
      <c r="S5" s="69" t="s">
        <v>19</v>
      </c>
      <c r="T5" s="69" t="s">
        <v>20</v>
      </c>
      <c r="U5" s="69" t="s">
        <v>216</v>
      </c>
      <c r="V5" s="69" t="s">
        <v>22</v>
      </c>
      <c r="W5" s="69" t="s">
        <v>20</v>
      </c>
      <c r="X5" s="69" t="s">
        <v>2</v>
      </c>
      <c r="Y5" s="69" t="s">
        <v>19</v>
      </c>
      <c r="Z5" s="69" t="s">
        <v>20</v>
      </c>
      <c r="AA5" s="69" t="s">
        <v>21</v>
      </c>
      <c r="AB5" s="69" t="s">
        <v>22</v>
      </c>
      <c r="AC5" s="69" t="s">
        <v>20</v>
      </c>
      <c r="AD5" s="69" t="s">
        <v>2</v>
      </c>
      <c r="AE5" s="69" t="s">
        <v>19</v>
      </c>
      <c r="AF5" s="69" t="s">
        <v>20</v>
      </c>
      <c r="AG5" s="69" t="s">
        <v>216</v>
      </c>
      <c r="AH5" s="69" t="s">
        <v>22</v>
      </c>
      <c r="AI5" s="69" t="s">
        <v>20</v>
      </c>
      <c r="AJ5" s="69" t="s">
        <v>2</v>
      </c>
      <c r="AK5" s="69" t="s">
        <v>19</v>
      </c>
      <c r="AL5" s="69" t="s">
        <v>20</v>
      </c>
      <c r="AM5" s="69" t="s">
        <v>21</v>
      </c>
      <c r="AN5" s="69" t="s">
        <v>22</v>
      </c>
      <c r="AO5" s="69" t="s">
        <v>20</v>
      </c>
      <c r="AP5" s="69" t="s">
        <v>2</v>
      </c>
      <c r="AQ5" s="69" t="s">
        <v>19</v>
      </c>
      <c r="AR5" s="69" t="s">
        <v>20</v>
      </c>
      <c r="AS5" s="69" t="s">
        <v>21</v>
      </c>
      <c r="AT5" s="69" t="s">
        <v>22</v>
      </c>
      <c r="AU5" s="69" t="s">
        <v>20</v>
      </c>
      <c r="AV5" s="69" t="s">
        <v>2</v>
      </c>
      <c r="AW5" s="69" t="s">
        <v>19</v>
      </c>
      <c r="AX5" s="69" t="s">
        <v>20</v>
      </c>
      <c r="AY5" s="69" t="s">
        <v>21</v>
      </c>
      <c r="AZ5" s="69" t="s">
        <v>22</v>
      </c>
      <c r="BA5" s="69" t="s">
        <v>20</v>
      </c>
      <c r="BB5" s="69" t="s">
        <v>2</v>
      </c>
      <c r="BC5" s="69" t="s">
        <v>19</v>
      </c>
      <c r="BD5" s="69" t="s">
        <v>20</v>
      </c>
      <c r="BE5" s="69" t="s">
        <v>21</v>
      </c>
      <c r="BF5" s="69" t="s">
        <v>22</v>
      </c>
      <c r="BG5" s="69" t="s">
        <v>20</v>
      </c>
      <c r="BH5" s="69" t="s">
        <v>2</v>
      </c>
      <c r="BI5" s="69" t="s">
        <v>19</v>
      </c>
      <c r="BJ5" s="69" t="s">
        <v>20</v>
      </c>
      <c r="BK5" s="73" t="s">
        <v>21</v>
      </c>
      <c r="BL5" s="73" t="s">
        <v>22</v>
      </c>
      <c r="BM5" s="73" t="s">
        <v>20</v>
      </c>
      <c r="BN5" s="69" t="s">
        <v>2</v>
      </c>
    </row>
    <row r="6" spans="1:66" s="39" customFormat="1" ht="16.5" customHeight="1">
      <c r="A6" s="38"/>
      <c r="B6" s="41" t="s">
        <v>39</v>
      </c>
      <c r="C6" s="48">
        <v>0</v>
      </c>
      <c r="D6" s="48">
        <v>0</v>
      </c>
      <c r="E6" s="48">
        <v>210396</v>
      </c>
      <c r="F6" s="48">
        <v>546</v>
      </c>
      <c r="G6" s="50">
        <v>1036703</v>
      </c>
      <c r="H6" s="50">
        <v>2547</v>
      </c>
      <c r="I6" s="50">
        <v>179779</v>
      </c>
      <c r="J6" s="50">
        <v>106</v>
      </c>
      <c r="K6" s="50">
        <v>602374</v>
      </c>
      <c r="L6" s="50">
        <v>496</v>
      </c>
      <c r="M6" s="50">
        <v>0</v>
      </c>
      <c r="N6" s="50">
        <v>0</v>
      </c>
      <c r="O6" s="50">
        <v>59681</v>
      </c>
      <c r="P6" s="51">
        <v>0</v>
      </c>
      <c r="Q6" s="50">
        <v>35</v>
      </c>
      <c r="R6" s="51">
        <v>0</v>
      </c>
      <c r="S6" s="48">
        <f t="shared" ref="S6:S15" si="0">Y6-M6</f>
        <v>2792</v>
      </c>
      <c r="T6" s="48">
        <f t="shared" ref="T6:T15" si="1">Z6-N6</f>
        <v>25</v>
      </c>
      <c r="U6" s="48">
        <f t="shared" ref="U6:U15" si="2">AA6-O6</f>
        <v>159386</v>
      </c>
      <c r="V6" s="57">
        <f t="shared" ref="V6" si="3">ROUND(((U6/S6-1)*100),1)</f>
        <v>5608.7</v>
      </c>
      <c r="W6" s="48">
        <f t="shared" ref="W6:W15" si="4">AC6-Q6</f>
        <v>115</v>
      </c>
      <c r="X6" s="57">
        <f t="shared" ref="X6" si="5">ROUND(((W6/T6-1)*100),1)</f>
        <v>360</v>
      </c>
      <c r="Y6" s="50">
        <v>2792</v>
      </c>
      <c r="Z6" s="50">
        <v>25</v>
      </c>
      <c r="AA6" s="50">
        <v>219067</v>
      </c>
      <c r="AB6" s="57">
        <f t="shared" ref="AB6:AB8" si="6">ROUND(((AA6/Y6-1)*100),1)</f>
        <v>7746.2</v>
      </c>
      <c r="AC6" s="50">
        <v>150</v>
      </c>
      <c r="AD6" s="57">
        <f t="shared" ref="AD6:AD8" si="7">ROUND(((AC6/Z6-1)*100),1)</f>
        <v>500</v>
      </c>
      <c r="AE6" s="48">
        <f t="shared" ref="AE6:AE15" si="8">AK6-Y6</f>
        <v>44354</v>
      </c>
      <c r="AF6" s="48">
        <f t="shared" ref="AF6:AF15" si="9">AL6-Z6</f>
        <v>75</v>
      </c>
      <c r="AG6" s="48">
        <f t="shared" ref="AG6:AG15" si="10">AM6-AA6</f>
        <v>0</v>
      </c>
      <c r="AH6" s="57">
        <f t="shared" ref="AH6:AH8" si="11">ROUND(((AG6/AE6-1)*100),1)</f>
        <v>-100</v>
      </c>
      <c r="AI6" s="48">
        <f t="shared" ref="AI6:AI15" si="12">AO6-AC6</f>
        <v>0</v>
      </c>
      <c r="AJ6" s="57">
        <f t="shared" ref="AJ6:AJ8" si="13">ROUND(((AI6/AF6-1)*100),1)</f>
        <v>-100</v>
      </c>
      <c r="AK6" s="50">
        <v>47146</v>
      </c>
      <c r="AL6" s="50">
        <v>100</v>
      </c>
      <c r="AM6" s="50">
        <v>219067</v>
      </c>
      <c r="AN6" s="57">
        <f t="shared" ref="AN6:AN8" si="14">ROUND(((AM6/AK6-1)*100),1)</f>
        <v>364.7</v>
      </c>
      <c r="AO6" s="50">
        <v>150</v>
      </c>
      <c r="AP6" s="57">
        <f t="shared" ref="AP6:AP7" si="15">ROUND(((AO6/AL6-1)*100),1)</f>
        <v>50</v>
      </c>
      <c r="AQ6" s="48">
        <f t="shared" ref="AQ6:AQ15" si="16">AW6-AK6</f>
        <v>197844</v>
      </c>
      <c r="AR6" s="48">
        <f t="shared" ref="AR6:AR15" si="17">AX6-AL6</f>
        <v>155</v>
      </c>
      <c r="AS6" s="48">
        <f t="shared" ref="AS6:AS15" si="18">AY6-AM6</f>
        <v>0</v>
      </c>
      <c r="AT6" s="57">
        <f>ROUND(((AS6/AQ6-1)*100),1)</f>
        <v>-100</v>
      </c>
      <c r="AU6" s="48">
        <f t="shared" ref="AU6:AU15" si="19">BA6-AO6</f>
        <v>0</v>
      </c>
      <c r="AV6" s="57">
        <f>ROUND(((AU6/AR6-1)*100),1)</f>
        <v>-100</v>
      </c>
      <c r="AW6" s="50">
        <v>244990</v>
      </c>
      <c r="AX6" s="50">
        <v>255</v>
      </c>
      <c r="AY6" s="50">
        <v>219067</v>
      </c>
      <c r="AZ6" s="57">
        <f t="shared" ref="AZ6:AZ9" si="20">ROUND(((AY6/AW6-1)*100),1)</f>
        <v>-10.6</v>
      </c>
      <c r="BA6" s="50">
        <v>150</v>
      </c>
      <c r="BB6" s="57">
        <f t="shared" ref="BB6:BB9" si="21">ROUND(((BA6/AX6-1)*100),1)</f>
        <v>-41.2</v>
      </c>
      <c r="BC6" s="48">
        <f t="shared" ref="BC6:BC15" si="22">BI6-AW6</f>
        <v>118292</v>
      </c>
      <c r="BD6" s="48">
        <f t="shared" ref="BD6:BD15" si="23">BJ6-AX6</f>
        <v>101</v>
      </c>
      <c r="BE6" s="48">
        <f t="shared" ref="BE6:BE15" si="24">BK6-AY6</f>
        <v>0</v>
      </c>
      <c r="BF6" s="57">
        <f>ROUND(((BE6/BC6-1)*100),1)</f>
        <v>-100</v>
      </c>
      <c r="BG6" s="48">
        <f t="shared" ref="BG6:BG15" si="25">BM6-BA6</f>
        <v>0</v>
      </c>
      <c r="BH6" s="57">
        <f>ROUND(((BG6/BD6-1)*100),1)</f>
        <v>-100</v>
      </c>
      <c r="BI6" s="50">
        <v>363282</v>
      </c>
      <c r="BJ6" s="50">
        <v>356</v>
      </c>
      <c r="BK6" s="50">
        <v>219067</v>
      </c>
      <c r="BL6" s="57">
        <f t="shared" ref="BL6:BL9" si="26">ROUND(((BK6/BI6-1)*100),1)</f>
        <v>-39.700000000000003</v>
      </c>
      <c r="BM6" s="50">
        <v>150</v>
      </c>
      <c r="BN6" s="57">
        <f t="shared" ref="BN6:BN9" si="27">ROUND(((BM6/BJ6-1)*100),1)</f>
        <v>-57.9</v>
      </c>
    </row>
    <row r="7" spans="1:66" s="39" customFormat="1" ht="16.5" customHeight="1">
      <c r="A7" s="38" t="s">
        <v>3</v>
      </c>
      <c r="B7" s="41" t="s">
        <v>202</v>
      </c>
      <c r="C7" s="48"/>
      <c r="D7" s="48"/>
      <c r="E7" s="48">
        <v>0</v>
      </c>
      <c r="F7" s="48">
        <v>0</v>
      </c>
      <c r="G7" s="50">
        <v>40008</v>
      </c>
      <c r="H7" s="50">
        <v>147</v>
      </c>
      <c r="I7" s="50">
        <v>119800</v>
      </c>
      <c r="J7" s="50">
        <v>167</v>
      </c>
      <c r="K7" s="50">
        <v>258543</v>
      </c>
      <c r="L7" s="50">
        <v>350</v>
      </c>
      <c r="M7" s="50">
        <v>0</v>
      </c>
      <c r="N7" s="50">
        <v>0</v>
      </c>
      <c r="O7" s="50">
        <v>0</v>
      </c>
      <c r="P7" s="51">
        <v>0</v>
      </c>
      <c r="Q7" s="50">
        <v>0</v>
      </c>
      <c r="R7" s="51">
        <v>0</v>
      </c>
      <c r="S7" s="48">
        <f t="shared" si="0"/>
        <v>0</v>
      </c>
      <c r="T7" s="48">
        <f t="shared" si="1"/>
        <v>0</v>
      </c>
      <c r="U7" s="48">
        <f t="shared" si="2"/>
        <v>19905</v>
      </c>
      <c r="V7" s="51">
        <v>0</v>
      </c>
      <c r="W7" s="48">
        <f t="shared" si="4"/>
        <v>33</v>
      </c>
      <c r="X7" s="51">
        <v>0</v>
      </c>
      <c r="Y7" s="50">
        <v>0</v>
      </c>
      <c r="Z7" s="50">
        <v>0</v>
      </c>
      <c r="AA7" s="50">
        <v>19905</v>
      </c>
      <c r="AB7" s="51">
        <v>0</v>
      </c>
      <c r="AC7" s="50">
        <v>33</v>
      </c>
      <c r="AD7" s="51">
        <v>0</v>
      </c>
      <c r="AE7" s="48">
        <f t="shared" si="8"/>
        <v>59962</v>
      </c>
      <c r="AF7" s="48">
        <f t="shared" si="9"/>
        <v>84</v>
      </c>
      <c r="AG7" s="48">
        <f t="shared" si="10"/>
        <v>19759</v>
      </c>
      <c r="AH7" s="57">
        <f t="shared" si="11"/>
        <v>-67</v>
      </c>
      <c r="AI7" s="48">
        <f t="shared" si="12"/>
        <v>34</v>
      </c>
      <c r="AJ7" s="57">
        <f t="shared" si="13"/>
        <v>-59.5</v>
      </c>
      <c r="AK7" s="50">
        <v>59962</v>
      </c>
      <c r="AL7" s="50">
        <v>84</v>
      </c>
      <c r="AM7" s="50">
        <v>39664</v>
      </c>
      <c r="AN7" s="57">
        <f t="shared" si="14"/>
        <v>-33.9</v>
      </c>
      <c r="AO7" s="50">
        <v>67</v>
      </c>
      <c r="AP7" s="57">
        <f t="shared" si="15"/>
        <v>-20.2</v>
      </c>
      <c r="AQ7" s="48">
        <f t="shared" si="16"/>
        <v>39957</v>
      </c>
      <c r="AR7" s="48">
        <f t="shared" si="17"/>
        <v>57</v>
      </c>
      <c r="AS7" s="48">
        <f t="shared" si="18"/>
        <v>19916</v>
      </c>
      <c r="AT7" s="57">
        <f>ROUND(((AS7/AQ7-1)*100),1)</f>
        <v>-50.2</v>
      </c>
      <c r="AU7" s="48">
        <f t="shared" si="19"/>
        <v>35</v>
      </c>
      <c r="AV7" s="57">
        <f>ROUND(((AU7/AR7-1)*100),1)</f>
        <v>-38.6</v>
      </c>
      <c r="AW7" s="50">
        <v>99919</v>
      </c>
      <c r="AX7" s="50">
        <v>141</v>
      </c>
      <c r="AY7" s="50">
        <v>59580</v>
      </c>
      <c r="AZ7" s="57">
        <f t="shared" si="20"/>
        <v>-40.4</v>
      </c>
      <c r="BA7" s="50">
        <v>102</v>
      </c>
      <c r="BB7" s="57">
        <f t="shared" si="21"/>
        <v>-27.7</v>
      </c>
      <c r="BC7" s="48">
        <f t="shared" si="22"/>
        <v>19993</v>
      </c>
      <c r="BD7" s="48">
        <f t="shared" si="23"/>
        <v>24</v>
      </c>
      <c r="BE7" s="48">
        <f t="shared" si="24"/>
        <v>19886</v>
      </c>
      <c r="BF7" s="57">
        <f>ROUND(((BE7/BC7-1)*100),1)</f>
        <v>-0.5</v>
      </c>
      <c r="BG7" s="48">
        <f t="shared" si="25"/>
        <v>34</v>
      </c>
      <c r="BH7" s="57">
        <f>ROUND(((BG7/BD7-1)*100),1)</f>
        <v>41.7</v>
      </c>
      <c r="BI7" s="50">
        <v>119912</v>
      </c>
      <c r="BJ7" s="50">
        <v>165</v>
      </c>
      <c r="BK7" s="50">
        <v>79466</v>
      </c>
      <c r="BL7" s="57">
        <f t="shared" si="26"/>
        <v>-33.700000000000003</v>
      </c>
      <c r="BM7" s="50">
        <v>136</v>
      </c>
      <c r="BN7" s="57">
        <f t="shared" si="27"/>
        <v>-17.600000000000001</v>
      </c>
    </row>
    <row r="8" spans="1:66" s="39" customFormat="1" ht="16.5" customHeight="1">
      <c r="A8" s="38"/>
      <c r="B8" s="41" t="s">
        <v>33</v>
      </c>
      <c r="C8" s="48">
        <v>179313</v>
      </c>
      <c r="D8" s="48">
        <v>867</v>
      </c>
      <c r="E8" s="48">
        <v>292090</v>
      </c>
      <c r="F8" s="48">
        <v>1756</v>
      </c>
      <c r="G8" s="50">
        <v>492387</v>
      </c>
      <c r="H8" s="50">
        <v>4131</v>
      </c>
      <c r="I8" s="50">
        <v>160970</v>
      </c>
      <c r="J8" s="50">
        <v>778</v>
      </c>
      <c r="K8" s="50">
        <v>50615</v>
      </c>
      <c r="L8" s="50">
        <v>480</v>
      </c>
      <c r="M8" s="50">
        <v>490</v>
      </c>
      <c r="N8" s="50">
        <v>16</v>
      </c>
      <c r="O8" s="50">
        <v>0</v>
      </c>
      <c r="P8" s="57">
        <f>ROUND(((O8/M8-1)*100),1)</f>
        <v>-100</v>
      </c>
      <c r="Q8" s="50">
        <v>0</v>
      </c>
      <c r="R8" s="57">
        <f>ROUND(((Q8/N8-1)*100),1)</f>
        <v>-100</v>
      </c>
      <c r="S8" s="48">
        <f t="shared" si="0"/>
        <v>0</v>
      </c>
      <c r="T8" s="48">
        <f t="shared" si="1"/>
        <v>0</v>
      </c>
      <c r="U8" s="48">
        <f t="shared" si="2"/>
        <v>0</v>
      </c>
      <c r="V8" s="51">
        <v>0</v>
      </c>
      <c r="W8" s="48">
        <f t="shared" si="4"/>
        <v>0</v>
      </c>
      <c r="X8" s="51">
        <v>0</v>
      </c>
      <c r="Y8" s="50">
        <v>490</v>
      </c>
      <c r="Z8" s="50">
        <v>16</v>
      </c>
      <c r="AA8" s="50">
        <v>0</v>
      </c>
      <c r="AB8" s="57">
        <f t="shared" si="6"/>
        <v>-100</v>
      </c>
      <c r="AC8" s="50">
        <v>0</v>
      </c>
      <c r="AD8" s="57">
        <f t="shared" si="7"/>
        <v>-100</v>
      </c>
      <c r="AE8" s="48">
        <f t="shared" si="8"/>
        <v>4442</v>
      </c>
      <c r="AF8" s="48">
        <f t="shared" si="9"/>
        <v>47</v>
      </c>
      <c r="AG8" s="48">
        <f t="shared" si="10"/>
        <v>1098</v>
      </c>
      <c r="AH8" s="57">
        <f t="shared" si="11"/>
        <v>-75.3</v>
      </c>
      <c r="AI8" s="48">
        <f t="shared" si="12"/>
        <v>92</v>
      </c>
      <c r="AJ8" s="57">
        <f t="shared" si="13"/>
        <v>95.7</v>
      </c>
      <c r="AK8" s="50">
        <v>4932</v>
      </c>
      <c r="AL8" s="50">
        <v>63</v>
      </c>
      <c r="AM8" s="50">
        <v>1098</v>
      </c>
      <c r="AN8" s="57">
        <f t="shared" si="14"/>
        <v>-77.7</v>
      </c>
      <c r="AO8" s="50">
        <v>92</v>
      </c>
      <c r="AP8" s="57">
        <f>ROUND(((AO8/AL8-1)*100),1)</f>
        <v>46</v>
      </c>
      <c r="AQ8" s="48">
        <f t="shared" si="16"/>
        <v>13676</v>
      </c>
      <c r="AR8" s="48">
        <f t="shared" si="17"/>
        <v>134</v>
      </c>
      <c r="AS8" s="48">
        <f t="shared" si="18"/>
        <v>542</v>
      </c>
      <c r="AT8" s="57">
        <f>ROUND(((AS8/AQ8-1)*100),1)</f>
        <v>-96</v>
      </c>
      <c r="AU8" s="48">
        <f t="shared" si="19"/>
        <v>25</v>
      </c>
      <c r="AV8" s="57">
        <f>ROUND(((AU8/AR8-1)*100),1)</f>
        <v>-81.3</v>
      </c>
      <c r="AW8" s="50">
        <v>18608</v>
      </c>
      <c r="AX8" s="50">
        <v>197</v>
      </c>
      <c r="AY8" s="50">
        <v>1640</v>
      </c>
      <c r="AZ8" s="57">
        <f t="shared" si="20"/>
        <v>-91.2</v>
      </c>
      <c r="BA8" s="50">
        <v>117</v>
      </c>
      <c r="BB8" s="57">
        <f t="shared" si="21"/>
        <v>-40.6</v>
      </c>
      <c r="BC8" s="48">
        <f t="shared" si="22"/>
        <v>0</v>
      </c>
      <c r="BD8" s="48">
        <f t="shared" si="23"/>
        <v>0</v>
      </c>
      <c r="BE8" s="48">
        <f t="shared" si="24"/>
        <v>11751</v>
      </c>
      <c r="BF8" s="51">
        <v>0</v>
      </c>
      <c r="BG8" s="48">
        <f t="shared" si="25"/>
        <v>159</v>
      </c>
      <c r="BH8" s="51">
        <v>0</v>
      </c>
      <c r="BI8" s="50">
        <v>18608</v>
      </c>
      <c r="BJ8" s="50">
        <v>197</v>
      </c>
      <c r="BK8" s="50">
        <v>13391</v>
      </c>
      <c r="BL8" s="57">
        <f t="shared" si="26"/>
        <v>-28</v>
      </c>
      <c r="BM8" s="50">
        <v>276</v>
      </c>
      <c r="BN8" s="57">
        <f t="shared" si="27"/>
        <v>40.1</v>
      </c>
    </row>
    <row r="9" spans="1:66" s="39" customFormat="1" ht="16.5" customHeight="1">
      <c r="A9" s="38"/>
      <c r="B9" s="41" t="s">
        <v>43</v>
      </c>
      <c r="C9" s="48">
        <v>6682</v>
      </c>
      <c r="D9" s="48">
        <v>68</v>
      </c>
      <c r="E9" s="48">
        <v>4724</v>
      </c>
      <c r="F9" s="48">
        <v>108</v>
      </c>
      <c r="G9" s="50">
        <v>18324</v>
      </c>
      <c r="H9" s="50">
        <v>390</v>
      </c>
      <c r="I9" s="50">
        <v>4578</v>
      </c>
      <c r="J9" s="50">
        <v>59</v>
      </c>
      <c r="K9" s="50">
        <v>1706</v>
      </c>
      <c r="L9" s="50">
        <v>23</v>
      </c>
      <c r="M9" s="50">
        <v>0</v>
      </c>
      <c r="N9" s="50">
        <v>0</v>
      </c>
      <c r="O9" s="50">
        <v>0</v>
      </c>
      <c r="P9" s="51">
        <v>0</v>
      </c>
      <c r="Q9" s="50">
        <v>0</v>
      </c>
      <c r="R9" s="51">
        <v>0</v>
      </c>
      <c r="S9" s="48">
        <f t="shared" si="0"/>
        <v>0</v>
      </c>
      <c r="T9" s="48">
        <f t="shared" si="1"/>
        <v>0</v>
      </c>
      <c r="U9" s="48">
        <f t="shared" si="2"/>
        <v>0</v>
      </c>
      <c r="V9" s="51">
        <v>0</v>
      </c>
      <c r="W9" s="48">
        <f t="shared" si="4"/>
        <v>0</v>
      </c>
      <c r="X9" s="51">
        <v>0</v>
      </c>
      <c r="Y9" s="50">
        <v>0</v>
      </c>
      <c r="Z9" s="50">
        <v>0</v>
      </c>
      <c r="AA9" s="50">
        <v>0</v>
      </c>
      <c r="AB9" s="51">
        <v>0</v>
      </c>
      <c r="AC9" s="50">
        <v>0</v>
      </c>
      <c r="AD9" s="51">
        <v>0</v>
      </c>
      <c r="AE9" s="48">
        <f t="shared" si="8"/>
        <v>0</v>
      </c>
      <c r="AF9" s="48">
        <f t="shared" si="9"/>
        <v>0</v>
      </c>
      <c r="AG9" s="48">
        <f t="shared" si="10"/>
        <v>0</v>
      </c>
      <c r="AH9" s="51">
        <v>0</v>
      </c>
      <c r="AI9" s="48">
        <f t="shared" si="12"/>
        <v>0</v>
      </c>
      <c r="AJ9" s="51">
        <v>0</v>
      </c>
      <c r="AK9" s="50">
        <v>0</v>
      </c>
      <c r="AL9" s="50">
        <v>0</v>
      </c>
      <c r="AM9" s="50">
        <v>0</v>
      </c>
      <c r="AN9" s="51">
        <v>0</v>
      </c>
      <c r="AO9" s="50">
        <v>0</v>
      </c>
      <c r="AP9" s="51">
        <v>0</v>
      </c>
      <c r="AQ9" s="48">
        <f t="shared" si="16"/>
        <v>1706</v>
      </c>
      <c r="AR9" s="48">
        <f t="shared" si="17"/>
        <v>23</v>
      </c>
      <c r="AS9" s="48">
        <f t="shared" si="18"/>
        <v>0</v>
      </c>
      <c r="AT9" s="57">
        <f>ROUND(((AS9/AQ9-1)*100),1)</f>
        <v>-100</v>
      </c>
      <c r="AU9" s="48">
        <f t="shared" si="19"/>
        <v>0</v>
      </c>
      <c r="AV9" s="57">
        <f>ROUND(((AU9/AR9-1)*100),1)</f>
        <v>-100</v>
      </c>
      <c r="AW9" s="50">
        <v>1706</v>
      </c>
      <c r="AX9" s="50">
        <v>23</v>
      </c>
      <c r="AY9" s="50">
        <v>0</v>
      </c>
      <c r="AZ9" s="57">
        <f t="shared" si="20"/>
        <v>-100</v>
      </c>
      <c r="BA9" s="50">
        <v>0</v>
      </c>
      <c r="BB9" s="57">
        <f t="shared" si="21"/>
        <v>-100</v>
      </c>
      <c r="BC9" s="48">
        <f t="shared" si="22"/>
        <v>0</v>
      </c>
      <c r="BD9" s="48">
        <f t="shared" si="23"/>
        <v>0</v>
      </c>
      <c r="BE9" s="48">
        <f t="shared" si="24"/>
        <v>0</v>
      </c>
      <c r="BF9" s="51">
        <v>0</v>
      </c>
      <c r="BG9" s="48">
        <f t="shared" si="25"/>
        <v>0</v>
      </c>
      <c r="BH9" s="51">
        <v>0</v>
      </c>
      <c r="BI9" s="50">
        <v>1706</v>
      </c>
      <c r="BJ9" s="50">
        <v>23</v>
      </c>
      <c r="BK9" s="50">
        <v>0</v>
      </c>
      <c r="BL9" s="57">
        <f t="shared" si="26"/>
        <v>-100</v>
      </c>
      <c r="BM9" s="50">
        <v>0</v>
      </c>
      <c r="BN9" s="57">
        <f t="shared" si="27"/>
        <v>-100</v>
      </c>
    </row>
    <row r="10" spans="1:66" s="39" customFormat="1" ht="16.5" customHeight="1">
      <c r="A10" s="38"/>
      <c r="B10" s="41" t="s">
        <v>192</v>
      </c>
      <c r="C10" s="48">
        <v>0</v>
      </c>
      <c r="D10" s="48">
        <v>0</v>
      </c>
      <c r="E10" s="48">
        <v>41528</v>
      </c>
      <c r="F10" s="48">
        <v>114</v>
      </c>
      <c r="G10" s="50">
        <v>81750</v>
      </c>
      <c r="H10" s="50">
        <v>277</v>
      </c>
      <c r="I10" s="50">
        <v>99997</v>
      </c>
      <c r="J10" s="50">
        <v>139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1">
        <v>0</v>
      </c>
      <c r="Q10" s="50">
        <v>0</v>
      </c>
      <c r="R10" s="51">
        <v>0</v>
      </c>
      <c r="S10" s="48">
        <f t="shared" si="0"/>
        <v>0</v>
      </c>
      <c r="T10" s="48">
        <f t="shared" si="1"/>
        <v>0</v>
      </c>
      <c r="U10" s="48">
        <f t="shared" si="2"/>
        <v>0</v>
      </c>
      <c r="V10" s="51">
        <v>0</v>
      </c>
      <c r="W10" s="48">
        <f t="shared" si="4"/>
        <v>0</v>
      </c>
      <c r="X10" s="51">
        <v>0</v>
      </c>
      <c r="Y10" s="50">
        <v>0</v>
      </c>
      <c r="Z10" s="50">
        <v>0</v>
      </c>
      <c r="AA10" s="50">
        <v>0</v>
      </c>
      <c r="AB10" s="51">
        <v>0</v>
      </c>
      <c r="AC10" s="50">
        <v>0</v>
      </c>
      <c r="AD10" s="51">
        <v>0</v>
      </c>
      <c r="AE10" s="48">
        <f t="shared" si="8"/>
        <v>0</v>
      </c>
      <c r="AF10" s="48">
        <f t="shared" si="9"/>
        <v>0</v>
      </c>
      <c r="AG10" s="48">
        <f t="shared" si="10"/>
        <v>0</v>
      </c>
      <c r="AH10" s="51">
        <v>0</v>
      </c>
      <c r="AI10" s="48">
        <f t="shared" si="12"/>
        <v>0</v>
      </c>
      <c r="AJ10" s="51">
        <v>0</v>
      </c>
      <c r="AK10" s="50">
        <v>0</v>
      </c>
      <c r="AL10" s="50">
        <v>0</v>
      </c>
      <c r="AM10" s="50">
        <v>0</v>
      </c>
      <c r="AN10" s="51">
        <v>0</v>
      </c>
      <c r="AO10" s="50">
        <v>0</v>
      </c>
      <c r="AP10" s="51">
        <v>0</v>
      </c>
      <c r="AQ10" s="48">
        <f t="shared" si="16"/>
        <v>0</v>
      </c>
      <c r="AR10" s="48">
        <f t="shared" si="17"/>
        <v>0</v>
      </c>
      <c r="AS10" s="48">
        <f t="shared" si="18"/>
        <v>0</v>
      </c>
      <c r="AT10" s="51">
        <v>0</v>
      </c>
      <c r="AU10" s="48">
        <f t="shared" si="19"/>
        <v>0</v>
      </c>
      <c r="AV10" s="51">
        <v>0</v>
      </c>
      <c r="AW10" s="50">
        <v>0</v>
      </c>
      <c r="AX10" s="50">
        <v>0</v>
      </c>
      <c r="AY10" s="50">
        <v>0</v>
      </c>
      <c r="AZ10" s="51">
        <v>0</v>
      </c>
      <c r="BA10" s="50">
        <v>0</v>
      </c>
      <c r="BB10" s="51">
        <v>0</v>
      </c>
      <c r="BC10" s="48">
        <f t="shared" si="22"/>
        <v>0</v>
      </c>
      <c r="BD10" s="48">
        <f t="shared" si="23"/>
        <v>0</v>
      </c>
      <c r="BE10" s="48">
        <f t="shared" si="24"/>
        <v>0</v>
      </c>
      <c r="BF10" s="51">
        <v>0</v>
      </c>
      <c r="BG10" s="48">
        <f t="shared" si="25"/>
        <v>0</v>
      </c>
      <c r="BH10" s="51">
        <v>0</v>
      </c>
      <c r="BI10" s="50">
        <v>0</v>
      </c>
      <c r="BJ10" s="50">
        <v>0</v>
      </c>
      <c r="BK10" s="50">
        <v>0</v>
      </c>
      <c r="BL10" s="51">
        <v>0</v>
      </c>
      <c r="BM10" s="50">
        <v>0</v>
      </c>
      <c r="BN10" s="51">
        <v>0</v>
      </c>
    </row>
    <row r="11" spans="1:66" s="39" customFormat="1" ht="16.5" customHeight="1">
      <c r="A11" s="38"/>
      <c r="B11" s="41" t="s">
        <v>34</v>
      </c>
      <c r="C11" s="48">
        <v>0</v>
      </c>
      <c r="D11" s="48">
        <v>0</v>
      </c>
      <c r="E11" s="48">
        <v>0</v>
      </c>
      <c r="F11" s="48">
        <v>0</v>
      </c>
      <c r="G11" s="50">
        <v>39886</v>
      </c>
      <c r="H11" s="50">
        <v>18</v>
      </c>
      <c r="I11" s="50">
        <v>61819</v>
      </c>
      <c r="J11" s="50">
        <v>36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1">
        <v>0</v>
      </c>
      <c r="Q11" s="50">
        <v>0</v>
      </c>
      <c r="R11" s="51">
        <v>0</v>
      </c>
      <c r="S11" s="48">
        <f t="shared" si="0"/>
        <v>0</v>
      </c>
      <c r="T11" s="48">
        <f t="shared" si="1"/>
        <v>0</v>
      </c>
      <c r="U11" s="48">
        <f t="shared" si="2"/>
        <v>0</v>
      </c>
      <c r="V11" s="51">
        <v>0</v>
      </c>
      <c r="W11" s="48">
        <f t="shared" si="4"/>
        <v>0</v>
      </c>
      <c r="X11" s="51">
        <v>0</v>
      </c>
      <c r="Y11" s="50">
        <v>0</v>
      </c>
      <c r="Z11" s="50">
        <v>0</v>
      </c>
      <c r="AA11" s="50">
        <v>0</v>
      </c>
      <c r="AB11" s="51">
        <v>0</v>
      </c>
      <c r="AC11" s="50">
        <v>0</v>
      </c>
      <c r="AD11" s="51">
        <v>0</v>
      </c>
      <c r="AE11" s="48">
        <f t="shared" si="8"/>
        <v>0</v>
      </c>
      <c r="AF11" s="48">
        <f t="shared" si="9"/>
        <v>0</v>
      </c>
      <c r="AG11" s="48">
        <f t="shared" si="10"/>
        <v>0</v>
      </c>
      <c r="AH11" s="51">
        <v>0</v>
      </c>
      <c r="AI11" s="48">
        <f t="shared" si="12"/>
        <v>0</v>
      </c>
      <c r="AJ11" s="51">
        <v>0</v>
      </c>
      <c r="AK11" s="50">
        <v>0</v>
      </c>
      <c r="AL11" s="50">
        <v>0</v>
      </c>
      <c r="AM11" s="50">
        <v>0</v>
      </c>
      <c r="AN11" s="51">
        <v>0</v>
      </c>
      <c r="AO11" s="50">
        <v>0</v>
      </c>
      <c r="AP11" s="51">
        <v>0</v>
      </c>
      <c r="AQ11" s="48">
        <f t="shared" si="16"/>
        <v>0</v>
      </c>
      <c r="AR11" s="48">
        <f t="shared" si="17"/>
        <v>0</v>
      </c>
      <c r="AS11" s="48">
        <f t="shared" si="18"/>
        <v>0</v>
      </c>
      <c r="AT11" s="51">
        <v>0</v>
      </c>
      <c r="AU11" s="48">
        <f t="shared" si="19"/>
        <v>0</v>
      </c>
      <c r="AV11" s="51">
        <v>0</v>
      </c>
      <c r="AW11" s="50">
        <v>0</v>
      </c>
      <c r="AX11" s="50">
        <v>0</v>
      </c>
      <c r="AY11" s="50">
        <v>0</v>
      </c>
      <c r="AZ11" s="51">
        <v>0</v>
      </c>
      <c r="BA11" s="50">
        <v>0</v>
      </c>
      <c r="BB11" s="51">
        <v>0</v>
      </c>
      <c r="BC11" s="48">
        <f t="shared" si="22"/>
        <v>0</v>
      </c>
      <c r="BD11" s="48">
        <f t="shared" si="23"/>
        <v>0</v>
      </c>
      <c r="BE11" s="48">
        <f t="shared" si="24"/>
        <v>0</v>
      </c>
      <c r="BF11" s="51">
        <v>0</v>
      </c>
      <c r="BG11" s="48">
        <f t="shared" si="25"/>
        <v>0</v>
      </c>
      <c r="BH11" s="51">
        <v>0</v>
      </c>
      <c r="BI11" s="50">
        <v>0</v>
      </c>
      <c r="BJ11" s="50">
        <v>0</v>
      </c>
      <c r="BK11" s="50">
        <v>0</v>
      </c>
      <c r="BL11" s="51">
        <v>0</v>
      </c>
      <c r="BM11" s="50">
        <v>0</v>
      </c>
      <c r="BN11" s="51">
        <v>0</v>
      </c>
    </row>
    <row r="12" spans="1:66" s="39" customFormat="1" ht="16.5" customHeight="1">
      <c r="A12" s="38"/>
      <c r="B12" s="41" t="s">
        <v>229</v>
      </c>
      <c r="C12" s="48"/>
      <c r="D12" s="48"/>
      <c r="E12" s="48"/>
      <c r="F12" s="48"/>
      <c r="G12" s="50">
        <v>0</v>
      </c>
      <c r="H12" s="50">
        <v>0</v>
      </c>
      <c r="I12" s="50">
        <v>2783</v>
      </c>
      <c r="J12" s="50">
        <v>81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1">
        <v>0</v>
      </c>
      <c r="Q12" s="50">
        <v>0</v>
      </c>
      <c r="R12" s="51">
        <v>0</v>
      </c>
      <c r="S12" s="48">
        <f t="shared" si="0"/>
        <v>0</v>
      </c>
      <c r="T12" s="48">
        <f t="shared" si="1"/>
        <v>0</v>
      </c>
      <c r="U12" s="48">
        <f t="shared" si="2"/>
        <v>0</v>
      </c>
      <c r="V12" s="51">
        <v>0</v>
      </c>
      <c r="W12" s="48">
        <f t="shared" si="4"/>
        <v>0</v>
      </c>
      <c r="X12" s="51">
        <v>0</v>
      </c>
      <c r="Y12" s="50">
        <v>0</v>
      </c>
      <c r="Z12" s="50">
        <v>0</v>
      </c>
      <c r="AA12" s="50">
        <v>0</v>
      </c>
      <c r="AB12" s="51">
        <v>0</v>
      </c>
      <c r="AC12" s="50">
        <v>0</v>
      </c>
      <c r="AD12" s="51">
        <v>0</v>
      </c>
      <c r="AE12" s="48">
        <f t="shared" si="8"/>
        <v>0</v>
      </c>
      <c r="AF12" s="48">
        <f t="shared" si="9"/>
        <v>0</v>
      </c>
      <c r="AG12" s="48">
        <f t="shared" si="10"/>
        <v>0</v>
      </c>
      <c r="AH12" s="51">
        <v>0</v>
      </c>
      <c r="AI12" s="48">
        <f t="shared" si="12"/>
        <v>0</v>
      </c>
      <c r="AJ12" s="51">
        <v>0</v>
      </c>
      <c r="AK12" s="50">
        <v>0</v>
      </c>
      <c r="AL12" s="50">
        <v>0</v>
      </c>
      <c r="AM12" s="50">
        <v>0</v>
      </c>
      <c r="AN12" s="51">
        <v>0</v>
      </c>
      <c r="AO12" s="50">
        <v>0</v>
      </c>
      <c r="AP12" s="51">
        <v>0</v>
      </c>
      <c r="AQ12" s="48">
        <f t="shared" si="16"/>
        <v>0</v>
      </c>
      <c r="AR12" s="48">
        <f t="shared" si="17"/>
        <v>0</v>
      </c>
      <c r="AS12" s="48">
        <f t="shared" si="18"/>
        <v>0</v>
      </c>
      <c r="AT12" s="51">
        <v>0</v>
      </c>
      <c r="AU12" s="48">
        <f t="shared" si="19"/>
        <v>0</v>
      </c>
      <c r="AV12" s="51">
        <v>0</v>
      </c>
      <c r="AW12" s="50">
        <v>0</v>
      </c>
      <c r="AX12" s="50">
        <v>0</v>
      </c>
      <c r="AY12" s="50">
        <v>0</v>
      </c>
      <c r="AZ12" s="51">
        <v>0</v>
      </c>
      <c r="BA12" s="50">
        <v>0</v>
      </c>
      <c r="BB12" s="51">
        <v>0</v>
      </c>
      <c r="BC12" s="48">
        <f t="shared" si="22"/>
        <v>0</v>
      </c>
      <c r="BD12" s="48">
        <f t="shared" si="23"/>
        <v>0</v>
      </c>
      <c r="BE12" s="48">
        <f t="shared" si="24"/>
        <v>0</v>
      </c>
      <c r="BF12" s="51">
        <v>0</v>
      </c>
      <c r="BG12" s="48">
        <f t="shared" si="25"/>
        <v>0</v>
      </c>
      <c r="BH12" s="51">
        <v>0</v>
      </c>
      <c r="BI12" s="50">
        <v>0</v>
      </c>
      <c r="BJ12" s="50">
        <v>0</v>
      </c>
      <c r="BK12" s="50">
        <v>0</v>
      </c>
      <c r="BL12" s="51">
        <v>0</v>
      </c>
      <c r="BM12" s="50">
        <v>0</v>
      </c>
      <c r="BN12" s="51">
        <v>0</v>
      </c>
    </row>
    <row r="13" spans="1:66" s="39" customFormat="1" ht="16.5" customHeight="1">
      <c r="A13" s="38"/>
      <c r="B13" s="41" t="s">
        <v>41</v>
      </c>
      <c r="C13" s="48">
        <v>1805</v>
      </c>
      <c r="D13" s="48">
        <v>10</v>
      </c>
      <c r="E13" s="48">
        <v>5050</v>
      </c>
      <c r="F13" s="48">
        <v>63</v>
      </c>
      <c r="G13" s="50">
        <v>3023</v>
      </c>
      <c r="H13" s="50">
        <v>79</v>
      </c>
      <c r="I13" s="50">
        <v>2030</v>
      </c>
      <c r="J13" s="50">
        <v>26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1">
        <v>0</v>
      </c>
      <c r="Q13" s="50">
        <v>0</v>
      </c>
      <c r="R13" s="51">
        <v>0</v>
      </c>
      <c r="S13" s="48">
        <f t="shared" si="0"/>
        <v>0</v>
      </c>
      <c r="T13" s="48">
        <f t="shared" si="1"/>
        <v>0</v>
      </c>
      <c r="U13" s="48">
        <f t="shared" si="2"/>
        <v>0</v>
      </c>
      <c r="V13" s="51">
        <v>0</v>
      </c>
      <c r="W13" s="48">
        <f t="shared" si="4"/>
        <v>0</v>
      </c>
      <c r="X13" s="51">
        <v>0</v>
      </c>
      <c r="Y13" s="50">
        <v>0</v>
      </c>
      <c r="Z13" s="50">
        <v>0</v>
      </c>
      <c r="AA13" s="50">
        <v>0</v>
      </c>
      <c r="AB13" s="51">
        <v>0</v>
      </c>
      <c r="AC13" s="50">
        <v>0</v>
      </c>
      <c r="AD13" s="51">
        <v>0</v>
      </c>
      <c r="AE13" s="48">
        <f t="shared" si="8"/>
        <v>0</v>
      </c>
      <c r="AF13" s="48">
        <f t="shared" si="9"/>
        <v>0</v>
      </c>
      <c r="AG13" s="48">
        <f t="shared" si="10"/>
        <v>0</v>
      </c>
      <c r="AH13" s="51">
        <v>0</v>
      </c>
      <c r="AI13" s="48">
        <f t="shared" si="12"/>
        <v>0</v>
      </c>
      <c r="AJ13" s="51">
        <v>0</v>
      </c>
      <c r="AK13" s="50">
        <v>0</v>
      </c>
      <c r="AL13" s="50">
        <v>0</v>
      </c>
      <c r="AM13" s="50">
        <v>0</v>
      </c>
      <c r="AN13" s="51">
        <v>0</v>
      </c>
      <c r="AO13" s="50">
        <v>0</v>
      </c>
      <c r="AP13" s="51">
        <v>0</v>
      </c>
      <c r="AQ13" s="48">
        <f t="shared" si="16"/>
        <v>0</v>
      </c>
      <c r="AR13" s="48">
        <f t="shared" si="17"/>
        <v>0</v>
      </c>
      <c r="AS13" s="48">
        <f t="shared" si="18"/>
        <v>0</v>
      </c>
      <c r="AT13" s="51">
        <v>0</v>
      </c>
      <c r="AU13" s="48">
        <f t="shared" si="19"/>
        <v>0</v>
      </c>
      <c r="AV13" s="51">
        <v>0</v>
      </c>
      <c r="AW13" s="50">
        <v>0</v>
      </c>
      <c r="AX13" s="50">
        <v>0</v>
      </c>
      <c r="AY13" s="50">
        <v>0</v>
      </c>
      <c r="AZ13" s="51">
        <v>0</v>
      </c>
      <c r="BA13" s="50">
        <v>0</v>
      </c>
      <c r="BB13" s="51">
        <v>0</v>
      </c>
      <c r="BC13" s="48">
        <f t="shared" si="22"/>
        <v>0</v>
      </c>
      <c r="BD13" s="48">
        <f t="shared" si="23"/>
        <v>0</v>
      </c>
      <c r="BE13" s="48">
        <f t="shared" si="24"/>
        <v>0</v>
      </c>
      <c r="BF13" s="51">
        <v>0</v>
      </c>
      <c r="BG13" s="48">
        <f t="shared" si="25"/>
        <v>0</v>
      </c>
      <c r="BH13" s="51">
        <v>0</v>
      </c>
      <c r="BI13" s="50">
        <v>0</v>
      </c>
      <c r="BJ13" s="50">
        <v>0</v>
      </c>
      <c r="BK13" s="50">
        <v>0</v>
      </c>
      <c r="BL13" s="51">
        <v>0</v>
      </c>
      <c r="BM13" s="50">
        <v>0</v>
      </c>
      <c r="BN13" s="51">
        <v>0</v>
      </c>
    </row>
    <row r="14" spans="1:66" s="39" customFormat="1" ht="16.5" customHeight="1">
      <c r="A14" s="38"/>
      <c r="B14" s="41" t="s">
        <v>32</v>
      </c>
      <c r="C14" s="48">
        <v>2022436</v>
      </c>
      <c r="D14" s="48">
        <v>2539</v>
      </c>
      <c r="E14" s="48">
        <v>1223121</v>
      </c>
      <c r="F14" s="48">
        <v>2799</v>
      </c>
      <c r="G14" s="50">
        <v>9619</v>
      </c>
      <c r="H14" s="50">
        <v>5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1">
        <v>0</v>
      </c>
      <c r="Q14" s="50">
        <v>0</v>
      </c>
      <c r="R14" s="51">
        <v>0</v>
      </c>
      <c r="S14" s="48">
        <f t="shared" si="0"/>
        <v>0</v>
      </c>
      <c r="T14" s="48">
        <f t="shared" si="1"/>
        <v>0</v>
      </c>
      <c r="U14" s="48">
        <f t="shared" si="2"/>
        <v>0</v>
      </c>
      <c r="V14" s="51">
        <v>0</v>
      </c>
      <c r="W14" s="48">
        <f t="shared" si="4"/>
        <v>0</v>
      </c>
      <c r="X14" s="51">
        <v>0</v>
      </c>
      <c r="Y14" s="50">
        <v>0</v>
      </c>
      <c r="Z14" s="50">
        <v>0</v>
      </c>
      <c r="AA14" s="50">
        <v>0</v>
      </c>
      <c r="AB14" s="51">
        <v>0</v>
      </c>
      <c r="AC14" s="50">
        <v>0</v>
      </c>
      <c r="AD14" s="51">
        <v>0</v>
      </c>
      <c r="AE14" s="48">
        <f t="shared" si="8"/>
        <v>0</v>
      </c>
      <c r="AF14" s="48">
        <f t="shared" si="9"/>
        <v>0</v>
      </c>
      <c r="AG14" s="48">
        <f t="shared" si="10"/>
        <v>0</v>
      </c>
      <c r="AH14" s="51">
        <v>0</v>
      </c>
      <c r="AI14" s="48">
        <f t="shared" si="12"/>
        <v>0</v>
      </c>
      <c r="AJ14" s="51">
        <v>0</v>
      </c>
      <c r="AK14" s="50">
        <v>0</v>
      </c>
      <c r="AL14" s="50">
        <v>0</v>
      </c>
      <c r="AM14" s="50">
        <v>0</v>
      </c>
      <c r="AN14" s="51">
        <v>0</v>
      </c>
      <c r="AO14" s="50">
        <v>0</v>
      </c>
      <c r="AP14" s="51">
        <v>0</v>
      </c>
      <c r="AQ14" s="48">
        <f t="shared" si="16"/>
        <v>0</v>
      </c>
      <c r="AR14" s="48">
        <f t="shared" si="17"/>
        <v>0</v>
      </c>
      <c r="AS14" s="48">
        <f t="shared" si="18"/>
        <v>0</v>
      </c>
      <c r="AT14" s="51">
        <v>0</v>
      </c>
      <c r="AU14" s="48">
        <f t="shared" si="19"/>
        <v>0</v>
      </c>
      <c r="AV14" s="51">
        <v>0</v>
      </c>
      <c r="AW14" s="50">
        <v>0</v>
      </c>
      <c r="AX14" s="50">
        <v>0</v>
      </c>
      <c r="AY14" s="50">
        <v>0</v>
      </c>
      <c r="AZ14" s="51">
        <v>0</v>
      </c>
      <c r="BA14" s="50">
        <v>0</v>
      </c>
      <c r="BB14" s="51">
        <v>0</v>
      </c>
      <c r="BC14" s="48">
        <f t="shared" si="22"/>
        <v>0</v>
      </c>
      <c r="BD14" s="48">
        <f t="shared" si="23"/>
        <v>0</v>
      </c>
      <c r="BE14" s="48">
        <f t="shared" si="24"/>
        <v>0</v>
      </c>
      <c r="BF14" s="51">
        <v>0</v>
      </c>
      <c r="BG14" s="48">
        <f t="shared" si="25"/>
        <v>0</v>
      </c>
      <c r="BH14" s="51">
        <v>0</v>
      </c>
      <c r="BI14" s="50">
        <v>0</v>
      </c>
      <c r="BJ14" s="50">
        <v>0</v>
      </c>
      <c r="BK14" s="50">
        <v>0</v>
      </c>
      <c r="BL14" s="51">
        <v>0</v>
      </c>
      <c r="BM14" s="50">
        <v>0</v>
      </c>
      <c r="BN14" s="51">
        <v>0</v>
      </c>
    </row>
    <row r="15" spans="1:66" s="39" customFormat="1" ht="16.5" customHeight="1">
      <c r="A15" s="38"/>
      <c r="B15" s="41" t="s">
        <v>149</v>
      </c>
      <c r="C15" s="48">
        <v>1396</v>
      </c>
      <c r="D15" s="48">
        <v>5</v>
      </c>
      <c r="E15" s="48">
        <v>0</v>
      </c>
      <c r="F15" s="48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1">
        <v>0</v>
      </c>
      <c r="Q15" s="50">
        <v>0</v>
      </c>
      <c r="R15" s="51">
        <v>0</v>
      </c>
      <c r="S15" s="48">
        <f t="shared" si="0"/>
        <v>0</v>
      </c>
      <c r="T15" s="48">
        <f t="shared" si="1"/>
        <v>0</v>
      </c>
      <c r="U15" s="48">
        <f t="shared" si="2"/>
        <v>0</v>
      </c>
      <c r="V15" s="51">
        <v>0</v>
      </c>
      <c r="W15" s="48">
        <f t="shared" si="4"/>
        <v>0</v>
      </c>
      <c r="X15" s="51">
        <v>0</v>
      </c>
      <c r="Y15" s="50">
        <v>0</v>
      </c>
      <c r="Z15" s="50">
        <v>0</v>
      </c>
      <c r="AA15" s="50">
        <v>0</v>
      </c>
      <c r="AB15" s="51">
        <v>0</v>
      </c>
      <c r="AC15" s="50">
        <v>0</v>
      </c>
      <c r="AD15" s="51">
        <v>0</v>
      </c>
      <c r="AE15" s="48">
        <f t="shared" si="8"/>
        <v>0</v>
      </c>
      <c r="AF15" s="48">
        <f t="shared" si="9"/>
        <v>0</v>
      </c>
      <c r="AG15" s="48">
        <f t="shared" si="10"/>
        <v>0</v>
      </c>
      <c r="AH15" s="51">
        <v>0</v>
      </c>
      <c r="AI15" s="48">
        <f t="shared" si="12"/>
        <v>0</v>
      </c>
      <c r="AJ15" s="51">
        <v>0</v>
      </c>
      <c r="AK15" s="50">
        <v>0</v>
      </c>
      <c r="AL15" s="50">
        <v>0</v>
      </c>
      <c r="AM15" s="50">
        <v>0</v>
      </c>
      <c r="AN15" s="51">
        <v>0</v>
      </c>
      <c r="AO15" s="50">
        <v>0</v>
      </c>
      <c r="AP15" s="51">
        <v>0</v>
      </c>
      <c r="AQ15" s="48">
        <f t="shared" si="16"/>
        <v>0</v>
      </c>
      <c r="AR15" s="48">
        <f t="shared" si="17"/>
        <v>0</v>
      </c>
      <c r="AS15" s="48">
        <f t="shared" si="18"/>
        <v>0</v>
      </c>
      <c r="AT15" s="51">
        <v>0</v>
      </c>
      <c r="AU15" s="48">
        <f t="shared" si="19"/>
        <v>0</v>
      </c>
      <c r="AV15" s="51">
        <v>0</v>
      </c>
      <c r="AW15" s="50">
        <v>0</v>
      </c>
      <c r="AX15" s="50">
        <v>0</v>
      </c>
      <c r="AY15" s="50">
        <v>0</v>
      </c>
      <c r="AZ15" s="51">
        <v>0</v>
      </c>
      <c r="BA15" s="50">
        <v>0</v>
      </c>
      <c r="BB15" s="51">
        <v>0</v>
      </c>
      <c r="BC15" s="48">
        <f t="shared" si="22"/>
        <v>0</v>
      </c>
      <c r="BD15" s="48">
        <f t="shared" si="23"/>
        <v>0</v>
      </c>
      <c r="BE15" s="48">
        <f t="shared" si="24"/>
        <v>0</v>
      </c>
      <c r="BF15" s="51">
        <v>0</v>
      </c>
      <c r="BG15" s="48">
        <f t="shared" si="25"/>
        <v>0</v>
      </c>
      <c r="BH15" s="51">
        <v>0</v>
      </c>
      <c r="BI15" s="50">
        <v>0</v>
      </c>
      <c r="BJ15" s="50">
        <v>0</v>
      </c>
      <c r="BK15" s="50">
        <v>0</v>
      </c>
      <c r="BL15" s="51">
        <v>0</v>
      </c>
      <c r="BM15" s="50">
        <v>0</v>
      </c>
      <c r="BN15" s="51">
        <v>0</v>
      </c>
    </row>
    <row r="16" spans="1:66" s="39" customFormat="1" ht="16.5" customHeight="1">
      <c r="A16" s="38"/>
      <c r="B16" s="27" t="s">
        <v>97</v>
      </c>
      <c r="C16" s="52">
        <f t="shared" ref="C16:O16" si="28">C17-SUM(C6:C15)</f>
        <v>0</v>
      </c>
      <c r="D16" s="52">
        <f t="shared" si="28"/>
        <v>0</v>
      </c>
      <c r="E16" s="52">
        <f t="shared" si="28"/>
        <v>0</v>
      </c>
      <c r="F16" s="52">
        <f t="shared" si="28"/>
        <v>0</v>
      </c>
      <c r="G16" s="52">
        <f t="shared" si="28"/>
        <v>0</v>
      </c>
      <c r="H16" s="52">
        <f t="shared" si="28"/>
        <v>0</v>
      </c>
      <c r="I16" s="52">
        <f t="shared" si="28"/>
        <v>0</v>
      </c>
      <c r="J16" s="52">
        <f t="shared" si="28"/>
        <v>0</v>
      </c>
      <c r="K16" s="52">
        <f t="shared" si="28"/>
        <v>6</v>
      </c>
      <c r="L16" s="52">
        <f t="shared" si="28"/>
        <v>0</v>
      </c>
      <c r="M16" s="52">
        <f t="shared" si="28"/>
        <v>6</v>
      </c>
      <c r="N16" s="52">
        <f t="shared" si="28"/>
        <v>0</v>
      </c>
      <c r="O16" s="52">
        <f t="shared" si="28"/>
        <v>0</v>
      </c>
      <c r="P16" s="53">
        <v>0</v>
      </c>
      <c r="Q16" s="52">
        <f>Q17-SUM(Q6:Q15)</f>
        <v>0</v>
      </c>
      <c r="R16" s="53">
        <v>0</v>
      </c>
      <c r="S16" s="52">
        <f>S17-SUM(S6:S15)</f>
        <v>0</v>
      </c>
      <c r="T16" s="52">
        <f>T17-SUM(T6:T15)</f>
        <v>0</v>
      </c>
      <c r="U16" s="52">
        <f>U17-SUM(U6:U15)</f>
        <v>0</v>
      </c>
      <c r="V16" s="53">
        <v>0</v>
      </c>
      <c r="W16" s="52">
        <f>W17-SUM(W6:W15)</f>
        <v>0</v>
      </c>
      <c r="X16" s="53">
        <v>0</v>
      </c>
      <c r="Y16" s="52">
        <f>Y17-SUM(Y6:Y15)</f>
        <v>6</v>
      </c>
      <c r="Z16" s="52">
        <f>Z17-SUM(Z6:Z15)</f>
        <v>0</v>
      </c>
      <c r="AA16" s="52">
        <f>AA17-SUM(AA6:AA15)</f>
        <v>0</v>
      </c>
      <c r="AB16" s="53">
        <v>0</v>
      </c>
      <c r="AC16" s="52">
        <f>AC17-SUM(AC6:AC15)</f>
        <v>0</v>
      </c>
      <c r="AD16" s="53">
        <v>0</v>
      </c>
      <c r="AE16" s="52">
        <f>AE17-SUM(AE6:AE15)</f>
        <v>0</v>
      </c>
      <c r="AF16" s="52">
        <f>AF17-SUM(AF6:AF15)</f>
        <v>0</v>
      </c>
      <c r="AG16" s="52">
        <f>AG17-SUM(AG6:AG15)</f>
        <v>0</v>
      </c>
      <c r="AH16" s="53">
        <v>0</v>
      </c>
      <c r="AI16" s="52">
        <f>AI17-SUM(AI6:AI15)</f>
        <v>0</v>
      </c>
      <c r="AJ16" s="53">
        <v>0</v>
      </c>
      <c r="AK16" s="52">
        <f>AK17-SUM(AK6:AK15)</f>
        <v>6</v>
      </c>
      <c r="AL16" s="52">
        <f>AL17-SUM(AL6:AL15)</f>
        <v>0</v>
      </c>
      <c r="AM16" s="52">
        <f>AM17-SUM(AM6:AM15)</f>
        <v>0</v>
      </c>
      <c r="AN16" s="53">
        <v>0</v>
      </c>
      <c r="AO16" s="52">
        <f>AO17-SUM(AO6:AO15)</f>
        <v>0</v>
      </c>
      <c r="AP16" s="53">
        <v>0</v>
      </c>
      <c r="AQ16" s="52">
        <f>AQ17-SUM(AQ6:AQ15)</f>
        <v>0</v>
      </c>
      <c r="AR16" s="52">
        <f>AR17-SUM(AR6:AR15)</f>
        <v>0</v>
      </c>
      <c r="AS16" s="52">
        <f>AS17-SUM(AS6:AS15)</f>
        <v>0</v>
      </c>
      <c r="AT16" s="53">
        <v>0</v>
      </c>
      <c r="AU16" s="52">
        <f>AU17-SUM(AU6:AU15)</f>
        <v>0</v>
      </c>
      <c r="AV16" s="53">
        <v>0</v>
      </c>
      <c r="AW16" s="52">
        <f>AW17-SUM(AW6:AW15)</f>
        <v>6</v>
      </c>
      <c r="AX16" s="52">
        <f>AX17-SUM(AX6:AX15)</f>
        <v>0</v>
      </c>
      <c r="AY16" s="52">
        <f>AY17-SUM(AY6:AY15)</f>
        <v>0</v>
      </c>
      <c r="AZ16" s="54">
        <f t="shared" ref="AZ16:AZ23" si="29">ROUND(((AY16/AW16-1)*100),1)</f>
        <v>-100</v>
      </c>
      <c r="BA16" s="52">
        <f>BA17-SUM(BA6:BA15)</f>
        <v>0</v>
      </c>
      <c r="BB16" s="53">
        <v>0</v>
      </c>
      <c r="BC16" s="52">
        <f>BC17-SUM(BC6:BC15)</f>
        <v>0</v>
      </c>
      <c r="BD16" s="52">
        <f>BD17-SUM(BD6:BD15)</f>
        <v>0</v>
      </c>
      <c r="BE16" s="52">
        <f>BE17-SUM(BE6:BE15)</f>
        <v>0</v>
      </c>
      <c r="BF16" s="53">
        <v>0</v>
      </c>
      <c r="BG16" s="52">
        <f>BG17-SUM(BG6:BG15)</f>
        <v>0</v>
      </c>
      <c r="BH16" s="53">
        <v>0</v>
      </c>
      <c r="BI16" s="52">
        <f>BI17-SUM(BI6:BI15)</f>
        <v>6</v>
      </c>
      <c r="BJ16" s="52">
        <f>BJ17-SUM(BJ6:BJ15)</f>
        <v>0</v>
      </c>
      <c r="BK16" s="52">
        <f>BK17-SUM(BK6:BK15)</f>
        <v>0</v>
      </c>
      <c r="BL16" s="53">
        <v>0</v>
      </c>
      <c r="BM16" s="52">
        <f>BM17-SUM(BM6:BM15)</f>
        <v>0</v>
      </c>
      <c r="BN16" s="53">
        <v>0</v>
      </c>
    </row>
    <row r="17" spans="1:66" s="10" customFormat="1" ht="16.5" customHeight="1">
      <c r="A17" s="9"/>
      <c r="B17" s="29" t="s">
        <v>99</v>
      </c>
      <c r="C17" s="53">
        <v>2211632</v>
      </c>
      <c r="D17" s="52">
        <v>3489</v>
      </c>
      <c r="E17" s="53">
        <v>1776909</v>
      </c>
      <c r="F17" s="52">
        <v>5386</v>
      </c>
      <c r="G17" s="53">
        <v>1721700</v>
      </c>
      <c r="H17" s="52">
        <v>7594</v>
      </c>
      <c r="I17" s="53">
        <v>631756</v>
      </c>
      <c r="J17" s="52">
        <v>1392</v>
      </c>
      <c r="K17" s="53">
        <v>913244</v>
      </c>
      <c r="L17" s="52">
        <v>1349</v>
      </c>
      <c r="M17" s="52">
        <v>496</v>
      </c>
      <c r="N17" s="52">
        <v>16</v>
      </c>
      <c r="O17" s="52">
        <v>59681</v>
      </c>
      <c r="P17" s="54">
        <f t="shared" ref="P17:P33" si="30">ROUND(((O17/M17-1)*100),1)</f>
        <v>11932.5</v>
      </c>
      <c r="Q17" s="52">
        <v>35</v>
      </c>
      <c r="R17" s="56">
        <f t="shared" ref="R17:R33" si="31">ROUND(((Q17/N17-1)*100),1)</f>
        <v>118.8</v>
      </c>
      <c r="S17" s="55">
        <f t="shared" ref="S17:U17" si="32">Y17-M17</f>
        <v>2792</v>
      </c>
      <c r="T17" s="55">
        <f t="shared" si="32"/>
        <v>25</v>
      </c>
      <c r="U17" s="53">
        <f t="shared" si="32"/>
        <v>179291</v>
      </c>
      <c r="V17" s="54">
        <f t="shared" ref="V17:V33" si="33">ROUND(((U17/S17-1)*100),1)</f>
        <v>6321.6</v>
      </c>
      <c r="W17" s="52">
        <f t="shared" ref="W17:W33" si="34">AC17-Q17</f>
        <v>148</v>
      </c>
      <c r="X17" s="56">
        <f t="shared" ref="X17:X33" si="35">ROUND(((W17/T17-1)*100),1)</f>
        <v>492</v>
      </c>
      <c r="Y17" s="53">
        <v>3288</v>
      </c>
      <c r="Z17" s="52">
        <v>41</v>
      </c>
      <c r="AA17" s="53">
        <v>238972</v>
      </c>
      <c r="AB17" s="54">
        <f t="shared" ref="AB17:AB23" si="36">ROUND(((AA17/Y17-1)*100),1)</f>
        <v>7168</v>
      </c>
      <c r="AC17" s="52">
        <v>183</v>
      </c>
      <c r="AD17" s="56">
        <f t="shared" ref="AD17:AD23" si="37">ROUND(((AC17/Z17-1)*100),1)</f>
        <v>346.3</v>
      </c>
      <c r="AE17" s="55">
        <f t="shared" ref="AE17" si="38">AK17-Y17</f>
        <v>108758</v>
      </c>
      <c r="AF17" s="55">
        <f t="shared" ref="AF17" si="39">AL17-Z17</f>
        <v>206</v>
      </c>
      <c r="AG17" s="53">
        <f t="shared" ref="AG17" si="40">AM17-AA17</f>
        <v>20857</v>
      </c>
      <c r="AH17" s="54">
        <f t="shared" ref="AH17" si="41">ROUND(((AG17/AE17-1)*100),1)</f>
        <v>-80.8</v>
      </c>
      <c r="AI17" s="52">
        <f t="shared" ref="AI17" si="42">AO17-AC17</f>
        <v>126</v>
      </c>
      <c r="AJ17" s="56">
        <f t="shared" ref="AJ17" si="43">ROUND(((AI17/AF17-1)*100),1)</f>
        <v>-38.799999999999997</v>
      </c>
      <c r="AK17" s="53">
        <v>112046</v>
      </c>
      <c r="AL17" s="52">
        <v>247</v>
      </c>
      <c r="AM17" s="53">
        <v>259829</v>
      </c>
      <c r="AN17" s="54">
        <f t="shared" ref="AN17:AN23" si="44">ROUND(((AM17/AK17-1)*100),1)</f>
        <v>131.9</v>
      </c>
      <c r="AO17" s="52">
        <v>309</v>
      </c>
      <c r="AP17" s="56">
        <f t="shared" ref="AP17:AP23" si="45">ROUND(((AO17/AL17-1)*100),1)</f>
        <v>25.1</v>
      </c>
      <c r="AQ17" s="55">
        <f t="shared" ref="AQ17" si="46">AW17-AK17</f>
        <v>253183</v>
      </c>
      <c r="AR17" s="55">
        <f t="shared" ref="AR17" si="47">AX17-AL17</f>
        <v>369</v>
      </c>
      <c r="AS17" s="53">
        <f t="shared" ref="AS17" si="48">AY17-AM17</f>
        <v>20458</v>
      </c>
      <c r="AT17" s="54">
        <f t="shared" ref="AT17" si="49">ROUND(((AS17/AQ17-1)*100),1)</f>
        <v>-91.9</v>
      </c>
      <c r="AU17" s="52">
        <f t="shared" ref="AU17" si="50">BA17-AO17</f>
        <v>60</v>
      </c>
      <c r="AV17" s="56">
        <f t="shared" ref="AV17" si="51">ROUND(((AU17/AR17-1)*100),1)</f>
        <v>-83.7</v>
      </c>
      <c r="AW17" s="53">
        <v>365229</v>
      </c>
      <c r="AX17" s="52">
        <v>616</v>
      </c>
      <c r="AY17" s="53">
        <v>280287</v>
      </c>
      <c r="AZ17" s="54">
        <f t="shared" si="29"/>
        <v>-23.3</v>
      </c>
      <c r="BA17" s="52">
        <v>369</v>
      </c>
      <c r="BB17" s="56">
        <f t="shared" ref="BB17:BB23" si="52">ROUND(((BA17/AX17-1)*100),1)</f>
        <v>-40.1</v>
      </c>
      <c r="BC17" s="55">
        <f t="shared" ref="BC17" si="53">BI17-AW17</f>
        <v>138285</v>
      </c>
      <c r="BD17" s="55">
        <f t="shared" ref="BD17" si="54">BJ17-AX17</f>
        <v>125</v>
      </c>
      <c r="BE17" s="53">
        <f t="shared" ref="BE17" si="55">BK17-AY17</f>
        <v>31637</v>
      </c>
      <c r="BF17" s="54">
        <f t="shared" ref="BF17" si="56">ROUND(((BE17/BC17-1)*100),1)</f>
        <v>-77.099999999999994</v>
      </c>
      <c r="BG17" s="52">
        <f t="shared" ref="BG17" si="57">BM17-BA17</f>
        <v>193</v>
      </c>
      <c r="BH17" s="56">
        <f t="shared" ref="BH17" si="58">ROUND(((BG17/BD17-1)*100),1)</f>
        <v>54.4</v>
      </c>
      <c r="BI17" s="53">
        <v>503514</v>
      </c>
      <c r="BJ17" s="52">
        <v>741</v>
      </c>
      <c r="BK17" s="53">
        <v>311924</v>
      </c>
      <c r="BL17" s="54">
        <f t="shared" ref="BL17" si="59">ROUND(((BK17/BI17-1)*100),1)</f>
        <v>-38.1</v>
      </c>
      <c r="BM17" s="52">
        <v>562</v>
      </c>
      <c r="BN17" s="56">
        <f t="shared" ref="BN17:BN20" si="60">ROUND(((BM17/BJ17-1)*100),1)</f>
        <v>-24.2</v>
      </c>
    </row>
    <row r="18" spans="1:66" s="39" customFormat="1" ht="16.5" customHeight="1">
      <c r="A18" s="38"/>
      <c r="B18" s="41" t="s">
        <v>267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251401</v>
      </c>
      <c r="L18" s="50">
        <v>245</v>
      </c>
      <c r="M18" s="50">
        <v>0</v>
      </c>
      <c r="N18" s="50">
        <v>0</v>
      </c>
      <c r="O18" s="50">
        <v>23160</v>
      </c>
      <c r="P18" s="51">
        <v>0</v>
      </c>
      <c r="Q18" s="50">
        <v>37</v>
      </c>
      <c r="R18" s="51">
        <v>0</v>
      </c>
      <c r="S18" s="50">
        <f t="shared" ref="S18:U25" si="61">Y18-M18</f>
        <v>0</v>
      </c>
      <c r="T18" s="50">
        <f t="shared" si="61"/>
        <v>0</v>
      </c>
      <c r="U18" s="50">
        <f t="shared" si="61"/>
        <v>0</v>
      </c>
      <c r="V18" s="51">
        <v>0</v>
      </c>
      <c r="W18" s="50">
        <f t="shared" ref="W18:W26" si="62">AC18-Q18</f>
        <v>0</v>
      </c>
      <c r="X18" s="51">
        <v>0</v>
      </c>
      <c r="Y18" s="50">
        <v>0</v>
      </c>
      <c r="Z18" s="50">
        <v>0</v>
      </c>
      <c r="AA18" s="50">
        <v>23160</v>
      </c>
      <c r="AB18" s="51">
        <v>0</v>
      </c>
      <c r="AC18" s="50">
        <v>37</v>
      </c>
      <c r="AD18" s="51">
        <v>0</v>
      </c>
      <c r="AE18" s="50">
        <f t="shared" ref="AE18:AG25" si="63">AK18-Y18</f>
        <v>0</v>
      </c>
      <c r="AF18" s="50">
        <f t="shared" si="63"/>
        <v>0</v>
      </c>
      <c r="AG18" s="50">
        <f t="shared" si="63"/>
        <v>51049</v>
      </c>
      <c r="AH18" s="51">
        <v>0</v>
      </c>
      <c r="AI18" s="50">
        <f t="shared" ref="AI18:AI25" si="64">AO18-AC18</f>
        <v>52</v>
      </c>
      <c r="AJ18" s="51">
        <v>0</v>
      </c>
      <c r="AK18" s="50">
        <v>0</v>
      </c>
      <c r="AL18" s="50">
        <v>0</v>
      </c>
      <c r="AM18" s="50">
        <v>74209</v>
      </c>
      <c r="AN18" s="51">
        <v>0</v>
      </c>
      <c r="AO18" s="50">
        <v>89</v>
      </c>
      <c r="AP18" s="51">
        <v>0</v>
      </c>
      <c r="AQ18" s="50">
        <f t="shared" ref="AQ18:AS25" si="65">AW18-AK18</f>
        <v>0</v>
      </c>
      <c r="AR18" s="50">
        <f t="shared" si="65"/>
        <v>0</v>
      </c>
      <c r="AS18" s="50">
        <f t="shared" si="65"/>
        <v>0</v>
      </c>
      <c r="AT18" s="51">
        <v>0</v>
      </c>
      <c r="AU18" s="50">
        <f t="shared" ref="AU18:AU25" si="66">BA18-AO18</f>
        <v>0</v>
      </c>
      <c r="AV18" s="51">
        <v>0</v>
      </c>
      <c r="AW18" s="50">
        <v>0</v>
      </c>
      <c r="AX18" s="50">
        <v>0</v>
      </c>
      <c r="AY18" s="50">
        <v>74209</v>
      </c>
      <c r="AZ18" s="51">
        <v>0</v>
      </c>
      <c r="BA18" s="50">
        <v>89</v>
      </c>
      <c r="BB18" s="51">
        <v>0</v>
      </c>
      <c r="BC18" s="50">
        <f t="shared" ref="BC18:BE26" si="67">BI18-AW18</f>
        <v>42492</v>
      </c>
      <c r="BD18" s="50">
        <f t="shared" si="67"/>
        <v>24</v>
      </c>
      <c r="BE18" s="50">
        <f t="shared" si="67"/>
        <v>49435</v>
      </c>
      <c r="BF18" s="57">
        <f>ROUND(((BE18/BC18-1)*100),1)</f>
        <v>16.3</v>
      </c>
      <c r="BG18" s="50">
        <f t="shared" ref="BG18:BG25" si="68">BM18-BA18</f>
        <v>50</v>
      </c>
      <c r="BH18" s="57">
        <f>ROUND(((BG18/BD18-1)*100),1)</f>
        <v>108.3</v>
      </c>
      <c r="BI18" s="50">
        <v>42492</v>
      </c>
      <c r="BJ18" s="50">
        <v>24</v>
      </c>
      <c r="BK18" s="50">
        <v>123644</v>
      </c>
      <c r="BL18" s="57">
        <f t="shared" ref="BL18:BL20" si="69">ROUND(((BK18/BI18-1)*100),1)</f>
        <v>191</v>
      </c>
      <c r="BM18" s="50">
        <v>139</v>
      </c>
      <c r="BN18" s="57">
        <f t="shared" si="60"/>
        <v>479.2</v>
      </c>
    </row>
    <row r="19" spans="1:66" s="39" customFormat="1" ht="16.5" customHeight="1">
      <c r="A19" s="38" t="s">
        <v>6</v>
      </c>
      <c r="B19" s="41" t="s">
        <v>244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63753</v>
      </c>
      <c r="J19" s="50">
        <v>220</v>
      </c>
      <c r="K19" s="50">
        <v>178731</v>
      </c>
      <c r="L19" s="50">
        <v>659</v>
      </c>
      <c r="M19" s="50">
        <v>60008</v>
      </c>
      <c r="N19" s="50">
        <v>220</v>
      </c>
      <c r="O19" s="50">
        <v>0</v>
      </c>
      <c r="P19" s="57">
        <f>ROUND(((O19/M19-1)*100),1)</f>
        <v>-100</v>
      </c>
      <c r="Q19" s="50">
        <v>0</v>
      </c>
      <c r="R19" s="57">
        <f>ROUND(((Q19/N19-1)*100),1)</f>
        <v>-100</v>
      </c>
      <c r="S19" s="50">
        <f t="shared" si="61"/>
        <v>57758</v>
      </c>
      <c r="T19" s="50">
        <f t="shared" si="61"/>
        <v>216</v>
      </c>
      <c r="U19" s="50">
        <f t="shared" si="61"/>
        <v>0</v>
      </c>
      <c r="V19" s="57">
        <f t="shared" si="33"/>
        <v>-100</v>
      </c>
      <c r="W19" s="50">
        <f t="shared" si="62"/>
        <v>0</v>
      </c>
      <c r="X19" s="57">
        <f t="shared" si="35"/>
        <v>-100</v>
      </c>
      <c r="Y19" s="50">
        <v>117766</v>
      </c>
      <c r="Z19" s="50">
        <v>436</v>
      </c>
      <c r="AA19" s="50">
        <v>0</v>
      </c>
      <c r="AB19" s="57">
        <f t="shared" si="36"/>
        <v>-100</v>
      </c>
      <c r="AC19" s="50">
        <v>0</v>
      </c>
      <c r="AD19" s="57">
        <f t="shared" si="37"/>
        <v>-100</v>
      </c>
      <c r="AE19" s="50">
        <f t="shared" si="63"/>
        <v>60965</v>
      </c>
      <c r="AF19" s="50">
        <f t="shared" si="63"/>
        <v>223</v>
      </c>
      <c r="AG19" s="50">
        <f t="shared" si="63"/>
        <v>0</v>
      </c>
      <c r="AH19" s="57">
        <f t="shared" ref="AH19:AH20" si="70">ROUND(((AG19/AE19-1)*100),1)</f>
        <v>-100</v>
      </c>
      <c r="AI19" s="50">
        <f t="shared" si="64"/>
        <v>0</v>
      </c>
      <c r="AJ19" s="57">
        <f t="shared" ref="AJ19:AJ20" si="71">ROUND(((AI19/AF19-1)*100),1)</f>
        <v>-100</v>
      </c>
      <c r="AK19" s="50">
        <v>178731</v>
      </c>
      <c r="AL19" s="50">
        <v>659</v>
      </c>
      <c r="AM19" s="50">
        <v>0</v>
      </c>
      <c r="AN19" s="57">
        <f t="shared" si="44"/>
        <v>-100</v>
      </c>
      <c r="AO19" s="50">
        <v>0</v>
      </c>
      <c r="AP19" s="57">
        <f t="shared" si="45"/>
        <v>-100</v>
      </c>
      <c r="AQ19" s="50">
        <f t="shared" si="65"/>
        <v>0</v>
      </c>
      <c r="AR19" s="50">
        <f t="shared" si="65"/>
        <v>0</v>
      </c>
      <c r="AS19" s="50">
        <f t="shared" si="65"/>
        <v>0</v>
      </c>
      <c r="AT19" s="51">
        <v>0</v>
      </c>
      <c r="AU19" s="50">
        <f t="shared" si="66"/>
        <v>0</v>
      </c>
      <c r="AV19" s="51">
        <v>0</v>
      </c>
      <c r="AW19" s="50">
        <v>178731</v>
      </c>
      <c r="AX19" s="50">
        <v>659</v>
      </c>
      <c r="AY19" s="50">
        <v>0</v>
      </c>
      <c r="AZ19" s="57">
        <f t="shared" si="29"/>
        <v>-100</v>
      </c>
      <c r="BA19" s="50">
        <v>0</v>
      </c>
      <c r="BB19" s="57">
        <f t="shared" si="52"/>
        <v>-100</v>
      </c>
      <c r="BC19" s="50">
        <f t="shared" si="67"/>
        <v>0</v>
      </c>
      <c r="BD19" s="50">
        <f t="shared" si="67"/>
        <v>0</v>
      </c>
      <c r="BE19" s="50">
        <f t="shared" si="67"/>
        <v>0</v>
      </c>
      <c r="BF19" s="51">
        <v>0</v>
      </c>
      <c r="BG19" s="50">
        <f t="shared" si="68"/>
        <v>0</v>
      </c>
      <c r="BH19" s="51">
        <v>0</v>
      </c>
      <c r="BI19" s="50">
        <v>178731</v>
      </c>
      <c r="BJ19" s="50">
        <v>659</v>
      </c>
      <c r="BK19" s="50">
        <v>0</v>
      </c>
      <c r="BL19" s="57">
        <f t="shared" si="69"/>
        <v>-100</v>
      </c>
      <c r="BM19" s="50">
        <v>0</v>
      </c>
      <c r="BN19" s="57">
        <f t="shared" si="60"/>
        <v>-100</v>
      </c>
    </row>
    <row r="20" spans="1:66" s="39" customFormat="1" ht="16.5" customHeight="1">
      <c r="A20" s="38"/>
      <c r="B20" s="41" t="s">
        <v>268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26205</v>
      </c>
      <c r="L20" s="50">
        <v>427</v>
      </c>
      <c r="M20" s="50">
        <v>0</v>
      </c>
      <c r="N20" s="50">
        <v>0</v>
      </c>
      <c r="O20" s="50">
        <v>0</v>
      </c>
      <c r="P20" s="51">
        <v>0</v>
      </c>
      <c r="Q20" s="50">
        <v>0</v>
      </c>
      <c r="R20" s="51">
        <v>0</v>
      </c>
      <c r="S20" s="50">
        <f t="shared" si="61"/>
        <v>0</v>
      </c>
      <c r="T20" s="50">
        <f t="shared" si="61"/>
        <v>0</v>
      </c>
      <c r="U20" s="50">
        <f t="shared" si="61"/>
        <v>0</v>
      </c>
      <c r="V20" s="51">
        <v>0</v>
      </c>
      <c r="W20" s="50">
        <f t="shared" si="62"/>
        <v>0</v>
      </c>
      <c r="X20" s="51">
        <v>0</v>
      </c>
      <c r="Y20" s="50">
        <v>0</v>
      </c>
      <c r="Z20" s="50">
        <v>0</v>
      </c>
      <c r="AA20" s="50">
        <v>0</v>
      </c>
      <c r="AB20" s="51">
        <v>0</v>
      </c>
      <c r="AC20" s="50">
        <v>0</v>
      </c>
      <c r="AD20" s="51">
        <v>0</v>
      </c>
      <c r="AE20" s="50">
        <f t="shared" si="63"/>
        <v>11550</v>
      </c>
      <c r="AF20" s="50">
        <f t="shared" si="63"/>
        <v>127</v>
      </c>
      <c r="AG20" s="50">
        <f t="shared" si="63"/>
        <v>0</v>
      </c>
      <c r="AH20" s="57">
        <f t="shared" si="70"/>
        <v>-100</v>
      </c>
      <c r="AI20" s="50">
        <f t="shared" si="64"/>
        <v>0</v>
      </c>
      <c r="AJ20" s="57">
        <f t="shared" si="71"/>
        <v>-100</v>
      </c>
      <c r="AK20" s="50">
        <v>11550</v>
      </c>
      <c r="AL20" s="50">
        <v>127</v>
      </c>
      <c r="AM20" s="50">
        <v>0</v>
      </c>
      <c r="AN20" s="57">
        <f t="shared" si="44"/>
        <v>-100</v>
      </c>
      <c r="AO20" s="50">
        <v>0</v>
      </c>
      <c r="AP20" s="57">
        <f t="shared" si="45"/>
        <v>-100</v>
      </c>
      <c r="AQ20" s="50">
        <f t="shared" si="65"/>
        <v>0</v>
      </c>
      <c r="AR20" s="50">
        <f t="shared" si="65"/>
        <v>0</v>
      </c>
      <c r="AS20" s="50">
        <f t="shared" si="65"/>
        <v>0</v>
      </c>
      <c r="AT20" s="51">
        <v>0</v>
      </c>
      <c r="AU20" s="50">
        <f t="shared" si="66"/>
        <v>0</v>
      </c>
      <c r="AV20" s="51">
        <v>0</v>
      </c>
      <c r="AW20" s="50">
        <v>11550</v>
      </c>
      <c r="AX20" s="50">
        <v>127</v>
      </c>
      <c r="AY20" s="50">
        <v>0</v>
      </c>
      <c r="AZ20" s="57">
        <f t="shared" si="29"/>
        <v>-100</v>
      </c>
      <c r="BA20" s="50">
        <v>0</v>
      </c>
      <c r="BB20" s="57">
        <f t="shared" si="52"/>
        <v>-100</v>
      </c>
      <c r="BC20" s="50">
        <f t="shared" si="67"/>
        <v>6034</v>
      </c>
      <c r="BD20" s="50">
        <f t="shared" si="67"/>
        <v>127</v>
      </c>
      <c r="BE20" s="50">
        <f t="shared" si="67"/>
        <v>0</v>
      </c>
      <c r="BF20" s="57">
        <f>ROUND(((BE20/BC20-1)*100),1)</f>
        <v>-100</v>
      </c>
      <c r="BG20" s="50">
        <f t="shared" si="68"/>
        <v>0</v>
      </c>
      <c r="BH20" s="57">
        <f>ROUND(((BG20/BD20-1)*100),1)</f>
        <v>-100</v>
      </c>
      <c r="BI20" s="50">
        <v>17584</v>
      </c>
      <c r="BJ20" s="50">
        <v>254</v>
      </c>
      <c r="BK20" s="50">
        <v>0</v>
      </c>
      <c r="BL20" s="57">
        <f t="shared" si="69"/>
        <v>-100</v>
      </c>
      <c r="BM20" s="50">
        <v>0</v>
      </c>
      <c r="BN20" s="57">
        <f t="shared" si="60"/>
        <v>-100</v>
      </c>
    </row>
    <row r="21" spans="1:66" s="39" customFormat="1" ht="16.5" customHeight="1">
      <c r="A21" s="38"/>
      <c r="B21" s="41" t="s">
        <v>33</v>
      </c>
      <c r="C21" s="50">
        <v>317938</v>
      </c>
      <c r="D21" s="50">
        <v>1599</v>
      </c>
      <c r="E21" s="50">
        <v>182051</v>
      </c>
      <c r="F21" s="50">
        <v>1483</v>
      </c>
      <c r="G21" s="50">
        <v>51395</v>
      </c>
      <c r="H21" s="50">
        <v>505</v>
      </c>
      <c r="I21" s="50">
        <v>185684</v>
      </c>
      <c r="J21" s="50">
        <v>1003</v>
      </c>
      <c r="K21" s="50">
        <v>25068</v>
      </c>
      <c r="L21" s="50">
        <v>20</v>
      </c>
      <c r="M21" s="50">
        <v>0</v>
      </c>
      <c r="N21" s="50">
        <v>0</v>
      </c>
      <c r="O21" s="50">
        <v>0</v>
      </c>
      <c r="P21" s="51">
        <v>0</v>
      </c>
      <c r="Q21" s="50">
        <v>0</v>
      </c>
      <c r="R21" s="51">
        <v>0</v>
      </c>
      <c r="S21" s="50">
        <f t="shared" si="61"/>
        <v>0</v>
      </c>
      <c r="T21" s="50">
        <f t="shared" si="61"/>
        <v>0</v>
      </c>
      <c r="U21" s="50">
        <f t="shared" si="61"/>
        <v>0</v>
      </c>
      <c r="V21" s="51">
        <v>0</v>
      </c>
      <c r="W21" s="50">
        <f t="shared" si="62"/>
        <v>0</v>
      </c>
      <c r="X21" s="51">
        <v>0</v>
      </c>
      <c r="Y21" s="50">
        <v>0</v>
      </c>
      <c r="Z21" s="50">
        <v>0</v>
      </c>
      <c r="AA21" s="50">
        <v>0</v>
      </c>
      <c r="AB21" s="51">
        <v>0</v>
      </c>
      <c r="AC21" s="50">
        <v>0</v>
      </c>
      <c r="AD21" s="51">
        <v>0</v>
      </c>
      <c r="AE21" s="50">
        <f t="shared" si="63"/>
        <v>0</v>
      </c>
      <c r="AF21" s="50">
        <f t="shared" si="63"/>
        <v>0</v>
      </c>
      <c r="AG21" s="50">
        <f t="shared" si="63"/>
        <v>25080</v>
      </c>
      <c r="AH21" s="51">
        <v>0</v>
      </c>
      <c r="AI21" s="50">
        <f t="shared" si="64"/>
        <v>25</v>
      </c>
      <c r="AJ21" s="51">
        <v>0</v>
      </c>
      <c r="AK21" s="50">
        <v>0</v>
      </c>
      <c r="AL21" s="50">
        <v>0</v>
      </c>
      <c r="AM21" s="50">
        <v>25080</v>
      </c>
      <c r="AN21" s="51">
        <v>0</v>
      </c>
      <c r="AO21" s="50">
        <v>25</v>
      </c>
      <c r="AP21" s="51">
        <v>0</v>
      </c>
      <c r="AQ21" s="50">
        <f t="shared" si="65"/>
        <v>0</v>
      </c>
      <c r="AR21" s="50">
        <f t="shared" si="65"/>
        <v>0</v>
      </c>
      <c r="AS21" s="50">
        <f t="shared" si="65"/>
        <v>64080</v>
      </c>
      <c r="AT21" s="51">
        <v>0</v>
      </c>
      <c r="AU21" s="50">
        <f t="shared" si="66"/>
        <v>205</v>
      </c>
      <c r="AV21" s="51">
        <v>0</v>
      </c>
      <c r="AW21" s="50">
        <v>0</v>
      </c>
      <c r="AX21" s="50">
        <v>0</v>
      </c>
      <c r="AY21" s="50">
        <v>89160</v>
      </c>
      <c r="AZ21" s="51">
        <v>0</v>
      </c>
      <c r="BA21" s="50">
        <v>230</v>
      </c>
      <c r="BB21" s="51">
        <v>0</v>
      </c>
      <c r="BC21" s="50">
        <f t="shared" si="67"/>
        <v>0</v>
      </c>
      <c r="BD21" s="50">
        <f t="shared" si="67"/>
        <v>0</v>
      </c>
      <c r="BE21" s="50">
        <f t="shared" si="67"/>
        <v>0</v>
      </c>
      <c r="BF21" s="51">
        <v>0</v>
      </c>
      <c r="BG21" s="50">
        <f t="shared" si="68"/>
        <v>0</v>
      </c>
      <c r="BH21" s="51">
        <v>0</v>
      </c>
      <c r="BI21" s="50">
        <v>0</v>
      </c>
      <c r="BJ21" s="50">
        <v>0</v>
      </c>
      <c r="BK21" s="50">
        <v>89160</v>
      </c>
      <c r="BL21" s="51">
        <v>0</v>
      </c>
      <c r="BM21" s="50">
        <v>230</v>
      </c>
      <c r="BN21" s="51">
        <v>0</v>
      </c>
    </row>
    <row r="22" spans="1:66" s="39" customFormat="1" ht="16.5" customHeight="1">
      <c r="A22" s="38"/>
      <c r="B22" s="41" t="s">
        <v>230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35406</v>
      </c>
      <c r="J22" s="50">
        <v>52</v>
      </c>
      <c r="K22" s="50">
        <v>18599</v>
      </c>
      <c r="L22" s="50">
        <v>23</v>
      </c>
      <c r="M22" s="50">
        <v>0</v>
      </c>
      <c r="N22" s="50">
        <v>0</v>
      </c>
      <c r="O22" s="50">
        <v>0</v>
      </c>
      <c r="P22" s="51">
        <v>0</v>
      </c>
      <c r="Q22" s="50">
        <v>0</v>
      </c>
      <c r="R22" s="51">
        <v>0</v>
      </c>
      <c r="S22" s="50">
        <f t="shared" si="61"/>
        <v>0</v>
      </c>
      <c r="T22" s="50">
        <f t="shared" si="61"/>
        <v>0</v>
      </c>
      <c r="U22" s="50">
        <f t="shared" si="61"/>
        <v>0</v>
      </c>
      <c r="V22" s="51">
        <v>0</v>
      </c>
      <c r="W22" s="50">
        <f t="shared" si="62"/>
        <v>0</v>
      </c>
      <c r="X22" s="51">
        <v>0</v>
      </c>
      <c r="Y22" s="50">
        <v>0</v>
      </c>
      <c r="Z22" s="50">
        <v>0</v>
      </c>
      <c r="AA22" s="50">
        <v>0</v>
      </c>
      <c r="AB22" s="51">
        <v>0</v>
      </c>
      <c r="AC22" s="50">
        <v>0</v>
      </c>
      <c r="AD22" s="51">
        <v>0</v>
      </c>
      <c r="AE22" s="50">
        <f t="shared" si="63"/>
        <v>0</v>
      </c>
      <c r="AF22" s="50">
        <f t="shared" si="63"/>
        <v>0</v>
      </c>
      <c r="AG22" s="50">
        <f t="shared" si="63"/>
        <v>0</v>
      </c>
      <c r="AH22" s="51">
        <v>0</v>
      </c>
      <c r="AI22" s="50">
        <f t="shared" si="64"/>
        <v>0</v>
      </c>
      <c r="AJ22" s="51">
        <v>0</v>
      </c>
      <c r="AK22" s="50">
        <v>0</v>
      </c>
      <c r="AL22" s="50">
        <v>0</v>
      </c>
      <c r="AM22" s="50">
        <v>0</v>
      </c>
      <c r="AN22" s="51">
        <v>0</v>
      </c>
      <c r="AO22" s="50">
        <v>0</v>
      </c>
      <c r="AP22" s="51">
        <v>0</v>
      </c>
      <c r="AQ22" s="50">
        <f t="shared" si="65"/>
        <v>18599</v>
      </c>
      <c r="AR22" s="50">
        <f t="shared" si="65"/>
        <v>23</v>
      </c>
      <c r="AS22" s="50">
        <f t="shared" si="65"/>
        <v>0</v>
      </c>
      <c r="AT22" s="57">
        <f>ROUND(((AS22/AQ22-1)*100),1)</f>
        <v>-100</v>
      </c>
      <c r="AU22" s="50">
        <f t="shared" si="66"/>
        <v>0</v>
      </c>
      <c r="AV22" s="57">
        <f>ROUND(((AU22/AR22-1)*100),1)</f>
        <v>-100</v>
      </c>
      <c r="AW22" s="50">
        <v>18599</v>
      </c>
      <c r="AX22" s="50">
        <v>23</v>
      </c>
      <c r="AY22" s="50">
        <v>0</v>
      </c>
      <c r="AZ22" s="57">
        <f t="shared" si="29"/>
        <v>-100</v>
      </c>
      <c r="BA22" s="50">
        <v>0</v>
      </c>
      <c r="BB22" s="57">
        <f t="shared" si="52"/>
        <v>-100</v>
      </c>
      <c r="BC22" s="50">
        <f t="shared" si="67"/>
        <v>0</v>
      </c>
      <c r="BD22" s="50">
        <f t="shared" si="67"/>
        <v>0</v>
      </c>
      <c r="BE22" s="50">
        <f t="shared" si="67"/>
        <v>0</v>
      </c>
      <c r="BF22" s="51">
        <v>0</v>
      </c>
      <c r="BG22" s="50">
        <f t="shared" si="68"/>
        <v>0</v>
      </c>
      <c r="BH22" s="51">
        <v>0</v>
      </c>
      <c r="BI22" s="50">
        <v>18599</v>
      </c>
      <c r="BJ22" s="50">
        <v>23</v>
      </c>
      <c r="BK22" s="50">
        <v>0</v>
      </c>
      <c r="BL22" s="57">
        <f t="shared" ref="BL22:BL23" si="72">ROUND(((BK22/BI22-1)*100),1)</f>
        <v>-100</v>
      </c>
      <c r="BM22" s="50">
        <v>0</v>
      </c>
      <c r="BN22" s="57">
        <f t="shared" ref="BN22:BN23" si="73">ROUND(((BM22/BJ22-1)*100),1)</f>
        <v>-100</v>
      </c>
    </row>
    <row r="23" spans="1:66" s="39" customFormat="1" ht="16.5" customHeight="1">
      <c r="A23" s="38"/>
      <c r="B23" s="41" t="s">
        <v>32</v>
      </c>
      <c r="C23" s="50">
        <v>601236</v>
      </c>
      <c r="D23" s="50">
        <v>822</v>
      </c>
      <c r="E23" s="50">
        <v>392375</v>
      </c>
      <c r="F23" s="50">
        <v>404</v>
      </c>
      <c r="G23" s="50">
        <v>449416</v>
      </c>
      <c r="H23" s="50">
        <v>470</v>
      </c>
      <c r="I23" s="50">
        <v>297110</v>
      </c>
      <c r="J23" s="50">
        <v>276</v>
      </c>
      <c r="K23" s="50">
        <v>2812</v>
      </c>
      <c r="L23" s="50">
        <v>8</v>
      </c>
      <c r="M23" s="50">
        <v>0</v>
      </c>
      <c r="N23" s="50">
        <v>0</v>
      </c>
      <c r="O23" s="50">
        <v>0</v>
      </c>
      <c r="P23" s="51">
        <v>0</v>
      </c>
      <c r="Q23" s="50">
        <v>0</v>
      </c>
      <c r="R23" s="51">
        <v>0</v>
      </c>
      <c r="S23" s="50">
        <f t="shared" si="61"/>
        <v>1229</v>
      </c>
      <c r="T23" s="50">
        <f t="shared" si="61"/>
        <v>3</v>
      </c>
      <c r="U23" s="50">
        <f t="shared" si="61"/>
        <v>0</v>
      </c>
      <c r="V23" s="57">
        <f t="shared" ref="V23" si="74">ROUND(((U23/S23-1)*100),1)</f>
        <v>-100</v>
      </c>
      <c r="W23" s="50">
        <f t="shared" si="62"/>
        <v>0</v>
      </c>
      <c r="X23" s="57">
        <f t="shared" si="35"/>
        <v>-100</v>
      </c>
      <c r="Y23" s="50">
        <v>1229</v>
      </c>
      <c r="Z23" s="50">
        <v>3</v>
      </c>
      <c r="AA23" s="50">
        <v>0</v>
      </c>
      <c r="AB23" s="57">
        <f t="shared" si="36"/>
        <v>-100</v>
      </c>
      <c r="AC23" s="50">
        <v>0</v>
      </c>
      <c r="AD23" s="57">
        <f t="shared" si="37"/>
        <v>-100</v>
      </c>
      <c r="AE23" s="50">
        <f t="shared" si="63"/>
        <v>0</v>
      </c>
      <c r="AF23" s="50">
        <f t="shared" si="63"/>
        <v>0</v>
      </c>
      <c r="AG23" s="50">
        <f t="shared" si="63"/>
        <v>0</v>
      </c>
      <c r="AH23" s="51">
        <v>0</v>
      </c>
      <c r="AI23" s="50">
        <f t="shared" si="64"/>
        <v>0</v>
      </c>
      <c r="AJ23" s="51">
        <v>0</v>
      </c>
      <c r="AK23" s="50">
        <v>1229</v>
      </c>
      <c r="AL23" s="50">
        <v>3</v>
      </c>
      <c r="AM23" s="50">
        <v>0</v>
      </c>
      <c r="AN23" s="57">
        <f t="shared" si="44"/>
        <v>-100</v>
      </c>
      <c r="AO23" s="50">
        <v>0</v>
      </c>
      <c r="AP23" s="57">
        <f t="shared" si="45"/>
        <v>-100</v>
      </c>
      <c r="AQ23" s="50">
        <f t="shared" si="65"/>
        <v>0</v>
      </c>
      <c r="AR23" s="50">
        <f t="shared" si="65"/>
        <v>0</v>
      </c>
      <c r="AS23" s="50">
        <f t="shared" si="65"/>
        <v>0</v>
      </c>
      <c r="AT23" s="51">
        <v>0</v>
      </c>
      <c r="AU23" s="50">
        <f t="shared" si="66"/>
        <v>0</v>
      </c>
      <c r="AV23" s="51">
        <v>0</v>
      </c>
      <c r="AW23" s="50">
        <v>1229</v>
      </c>
      <c r="AX23" s="50">
        <v>3</v>
      </c>
      <c r="AY23" s="50">
        <v>0</v>
      </c>
      <c r="AZ23" s="57">
        <f t="shared" si="29"/>
        <v>-100</v>
      </c>
      <c r="BA23" s="50">
        <v>0</v>
      </c>
      <c r="BB23" s="57">
        <f t="shared" si="52"/>
        <v>-100</v>
      </c>
      <c r="BC23" s="50">
        <f t="shared" si="67"/>
        <v>0</v>
      </c>
      <c r="BD23" s="50">
        <f t="shared" si="67"/>
        <v>0</v>
      </c>
      <c r="BE23" s="50">
        <f t="shared" si="67"/>
        <v>1031</v>
      </c>
      <c r="BF23" s="51">
        <v>0</v>
      </c>
      <c r="BG23" s="50">
        <f t="shared" si="68"/>
        <v>7</v>
      </c>
      <c r="BH23" s="51">
        <v>0</v>
      </c>
      <c r="BI23" s="50">
        <v>1229</v>
      </c>
      <c r="BJ23" s="50">
        <v>3</v>
      </c>
      <c r="BK23" s="50">
        <v>1031</v>
      </c>
      <c r="BL23" s="57">
        <f t="shared" si="72"/>
        <v>-16.100000000000001</v>
      </c>
      <c r="BM23" s="50">
        <v>7</v>
      </c>
      <c r="BN23" s="57">
        <f t="shared" si="73"/>
        <v>133.30000000000001</v>
      </c>
    </row>
    <row r="24" spans="1:66" s="39" customFormat="1" ht="16.5" customHeight="1">
      <c r="A24" s="38"/>
      <c r="B24" s="41" t="s">
        <v>220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227</v>
      </c>
      <c r="J24" s="50">
        <v>4</v>
      </c>
      <c r="K24" s="50">
        <v>119</v>
      </c>
      <c r="L24" s="50">
        <v>2</v>
      </c>
      <c r="M24" s="50">
        <v>0</v>
      </c>
      <c r="N24" s="50">
        <v>0</v>
      </c>
      <c r="O24" s="50">
        <v>0</v>
      </c>
      <c r="P24" s="51">
        <v>0</v>
      </c>
      <c r="Q24" s="50">
        <v>0</v>
      </c>
      <c r="R24" s="51">
        <v>0</v>
      </c>
      <c r="S24" s="50">
        <f t="shared" si="61"/>
        <v>0</v>
      </c>
      <c r="T24" s="50">
        <f t="shared" si="61"/>
        <v>0</v>
      </c>
      <c r="U24" s="50">
        <f t="shared" si="61"/>
        <v>0</v>
      </c>
      <c r="V24" s="51">
        <v>0</v>
      </c>
      <c r="W24" s="50">
        <f t="shared" si="62"/>
        <v>0</v>
      </c>
      <c r="X24" s="51">
        <v>0</v>
      </c>
      <c r="Y24" s="50">
        <v>0</v>
      </c>
      <c r="Z24" s="50">
        <v>0</v>
      </c>
      <c r="AA24" s="50">
        <v>0</v>
      </c>
      <c r="AB24" s="51">
        <v>0</v>
      </c>
      <c r="AC24" s="50">
        <v>0</v>
      </c>
      <c r="AD24" s="51">
        <v>0</v>
      </c>
      <c r="AE24" s="50">
        <f t="shared" si="63"/>
        <v>0</v>
      </c>
      <c r="AF24" s="50">
        <f t="shared" si="63"/>
        <v>0</v>
      </c>
      <c r="AG24" s="50">
        <f t="shared" si="63"/>
        <v>0</v>
      </c>
      <c r="AH24" s="51">
        <v>0</v>
      </c>
      <c r="AI24" s="50">
        <f t="shared" si="64"/>
        <v>0</v>
      </c>
      <c r="AJ24" s="51">
        <v>0</v>
      </c>
      <c r="AK24" s="50">
        <v>0</v>
      </c>
      <c r="AL24" s="50">
        <v>0</v>
      </c>
      <c r="AM24" s="50">
        <v>0</v>
      </c>
      <c r="AN24" s="51">
        <v>0</v>
      </c>
      <c r="AO24" s="50">
        <v>0</v>
      </c>
      <c r="AP24" s="51">
        <v>0</v>
      </c>
      <c r="AQ24" s="50">
        <f t="shared" si="65"/>
        <v>0</v>
      </c>
      <c r="AR24" s="50">
        <f t="shared" si="65"/>
        <v>0</v>
      </c>
      <c r="AS24" s="50">
        <f t="shared" si="65"/>
        <v>0</v>
      </c>
      <c r="AT24" s="51">
        <v>0</v>
      </c>
      <c r="AU24" s="50">
        <f t="shared" si="66"/>
        <v>0</v>
      </c>
      <c r="AV24" s="51">
        <v>0</v>
      </c>
      <c r="AW24" s="50">
        <v>0</v>
      </c>
      <c r="AX24" s="50">
        <v>0</v>
      </c>
      <c r="AY24" s="50">
        <v>0</v>
      </c>
      <c r="AZ24" s="51">
        <v>0</v>
      </c>
      <c r="BA24" s="50">
        <v>0</v>
      </c>
      <c r="BB24" s="51">
        <v>0</v>
      </c>
      <c r="BC24" s="50">
        <f t="shared" si="67"/>
        <v>0</v>
      </c>
      <c r="BD24" s="50">
        <f t="shared" si="67"/>
        <v>0</v>
      </c>
      <c r="BE24" s="50">
        <f t="shared" si="67"/>
        <v>0</v>
      </c>
      <c r="BF24" s="51">
        <v>0</v>
      </c>
      <c r="BG24" s="50">
        <f t="shared" si="68"/>
        <v>0</v>
      </c>
      <c r="BH24" s="51">
        <v>0</v>
      </c>
      <c r="BI24" s="50">
        <v>0</v>
      </c>
      <c r="BJ24" s="50">
        <v>0</v>
      </c>
      <c r="BK24" s="50">
        <v>0</v>
      </c>
      <c r="BL24" s="51">
        <v>0</v>
      </c>
      <c r="BM24" s="50">
        <v>0</v>
      </c>
      <c r="BN24" s="51">
        <v>0</v>
      </c>
    </row>
    <row r="25" spans="1:66" s="39" customFormat="1" ht="16.5" customHeight="1">
      <c r="A25" s="38"/>
      <c r="B25" s="41" t="s">
        <v>41</v>
      </c>
      <c r="C25" s="50">
        <v>0</v>
      </c>
      <c r="D25" s="50">
        <v>0</v>
      </c>
      <c r="E25" s="50">
        <v>0</v>
      </c>
      <c r="F25" s="50">
        <v>0</v>
      </c>
      <c r="G25" s="50">
        <v>100199</v>
      </c>
      <c r="H25" s="50">
        <v>505</v>
      </c>
      <c r="I25" s="50">
        <v>40200</v>
      </c>
      <c r="J25" s="50">
        <v>201</v>
      </c>
      <c r="K25" s="50">
        <v>1</v>
      </c>
      <c r="L25" s="50">
        <v>0</v>
      </c>
      <c r="M25" s="50">
        <v>0</v>
      </c>
      <c r="N25" s="50">
        <v>0</v>
      </c>
      <c r="O25" s="50">
        <v>0</v>
      </c>
      <c r="P25" s="51">
        <v>0</v>
      </c>
      <c r="Q25" s="50">
        <v>0</v>
      </c>
      <c r="R25" s="51">
        <v>0</v>
      </c>
      <c r="S25" s="50">
        <f t="shared" si="61"/>
        <v>0</v>
      </c>
      <c r="T25" s="50">
        <f t="shared" si="61"/>
        <v>0</v>
      </c>
      <c r="U25" s="50">
        <f t="shared" si="61"/>
        <v>0</v>
      </c>
      <c r="V25" s="51">
        <v>0</v>
      </c>
      <c r="W25" s="50">
        <f t="shared" si="62"/>
        <v>0</v>
      </c>
      <c r="X25" s="51">
        <v>0</v>
      </c>
      <c r="Y25" s="50">
        <v>0</v>
      </c>
      <c r="Z25" s="50">
        <v>0</v>
      </c>
      <c r="AA25" s="50">
        <v>0</v>
      </c>
      <c r="AB25" s="51">
        <v>0</v>
      </c>
      <c r="AC25" s="50">
        <v>0</v>
      </c>
      <c r="AD25" s="51">
        <v>0</v>
      </c>
      <c r="AE25" s="50">
        <f t="shared" si="63"/>
        <v>0</v>
      </c>
      <c r="AF25" s="50">
        <f t="shared" si="63"/>
        <v>0</v>
      </c>
      <c r="AG25" s="50">
        <f t="shared" si="63"/>
        <v>0</v>
      </c>
      <c r="AH25" s="51">
        <v>0</v>
      </c>
      <c r="AI25" s="50">
        <f t="shared" si="64"/>
        <v>0</v>
      </c>
      <c r="AJ25" s="51">
        <v>0</v>
      </c>
      <c r="AK25" s="50">
        <v>0</v>
      </c>
      <c r="AL25" s="50">
        <v>0</v>
      </c>
      <c r="AM25" s="50">
        <v>0</v>
      </c>
      <c r="AN25" s="51">
        <v>0</v>
      </c>
      <c r="AO25" s="50">
        <v>0</v>
      </c>
      <c r="AP25" s="51">
        <v>0</v>
      </c>
      <c r="AQ25" s="50">
        <f t="shared" si="65"/>
        <v>0</v>
      </c>
      <c r="AR25" s="50">
        <f t="shared" si="65"/>
        <v>0</v>
      </c>
      <c r="AS25" s="50">
        <f t="shared" si="65"/>
        <v>19318</v>
      </c>
      <c r="AT25" s="51">
        <v>0</v>
      </c>
      <c r="AU25" s="50">
        <f t="shared" si="66"/>
        <v>103</v>
      </c>
      <c r="AV25" s="51">
        <v>0</v>
      </c>
      <c r="AW25" s="50">
        <v>0</v>
      </c>
      <c r="AX25" s="50">
        <v>0</v>
      </c>
      <c r="AY25" s="50">
        <v>19318</v>
      </c>
      <c r="AZ25" s="51">
        <v>0</v>
      </c>
      <c r="BA25" s="50">
        <v>103</v>
      </c>
      <c r="BB25" s="51">
        <v>0</v>
      </c>
      <c r="BC25" s="50">
        <f t="shared" si="67"/>
        <v>0</v>
      </c>
      <c r="BD25" s="50">
        <f t="shared" si="67"/>
        <v>0</v>
      </c>
      <c r="BE25" s="50">
        <f t="shared" si="67"/>
        <v>0</v>
      </c>
      <c r="BF25" s="51">
        <v>0</v>
      </c>
      <c r="BG25" s="50">
        <f t="shared" si="68"/>
        <v>1</v>
      </c>
      <c r="BH25" s="51">
        <v>0</v>
      </c>
      <c r="BI25" s="50">
        <v>0</v>
      </c>
      <c r="BJ25" s="50">
        <v>0</v>
      </c>
      <c r="BK25" s="50">
        <v>19318</v>
      </c>
      <c r="BL25" s="51">
        <v>0</v>
      </c>
      <c r="BM25" s="50">
        <v>104</v>
      </c>
      <c r="BN25" s="51">
        <v>0</v>
      </c>
    </row>
    <row r="26" spans="1:66" s="39" customFormat="1" ht="16.5" customHeight="1">
      <c r="A26" s="38"/>
      <c r="B26" s="41" t="s">
        <v>298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24194</v>
      </c>
      <c r="P26" s="51">
        <v>0</v>
      </c>
      <c r="Q26" s="50">
        <v>78</v>
      </c>
      <c r="R26" s="51">
        <v>0</v>
      </c>
      <c r="S26" s="50">
        <f t="shared" ref="S26" si="75">Y26-M26</f>
        <v>0</v>
      </c>
      <c r="T26" s="50">
        <f t="shared" ref="T26" si="76">Z26-N26</f>
        <v>0</v>
      </c>
      <c r="U26" s="50">
        <f t="shared" ref="U26" si="77">AA26-O26</f>
        <v>0</v>
      </c>
      <c r="V26" s="51">
        <v>0</v>
      </c>
      <c r="W26" s="50">
        <f t="shared" si="62"/>
        <v>0</v>
      </c>
      <c r="X26" s="51">
        <v>0</v>
      </c>
      <c r="Y26" s="50">
        <v>0</v>
      </c>
      <c r="Z26" s="50">
        <v>0</v>
      </c>
      <c r="AA26" s="50">
        <v>24194</v>
      </c>
      <c r="AB26" s="51">
        <v>0</v>
      </c>
      <c r="AC26" s="50">
        <v>78</v>
      </c>
      <c r="AD26" s="51">
        <v>0</v>
      </c>
      <c r="AE26" s="50">
        <f t="shared" ref="AE26" si="78">AK26-Y26</f>
        <v>0</v>
      </c>
      <c r="AF26" s="50">
        <f t="shared" ref="AF26" si="79">AL26-Z26</f>
        <v>0</v>
      </c>
      <c r="AG26" s="50">
        <f t="shared" ref="AG26" si="80">AM26-AA26</f>
        <v>0</v>
      </c>
      <c r="AH26" s="51">
        <v>0</v>
      </c>
      <c r="AI26" s="50">
        <f t="shared" ref="AI26" si="81">AO26-AC26</f>
        <v>0</v>
      </c>
      <c r="AJ26" s="51">
        <v>0</v>
      </c>
      <c r="AK26" s="50">
        <v>0</v>
      </c>
      <c r="AL26" s="50">
        <v>0</v>
      </c>
      <c r="AM26" s="50">
        <v>24194</v>
      </c>
      <c r="AN26" s="51">
        <v>0</v>
      </c>
      <c r="AO26" s="50">
        <v>78</v>
      </c>
      <c r="AP26" s="51">
        <v>0</v>
      </c>
      <c r="AQ26" s="50">
        <f t="shared" ref="AQ26" si="82">AW26-AK26</f>
        <v>0</v>
      </c>
      <c r="AR26" s="50">
        <f t="shared" ref="AR26" si="83">AX26-AL26</f>
        <v>0</v>
      </c>
      <c r="AS26" s="50">
        <f t="shared" ref="AS26" si="84">AY26-AM26</f>
        <v>0</v>
      </c>
      <c r="AT26" s="51">
        <v>0</v>
      </c>
      <c r="AU26" s="50">
        <f t="shared" ref="AU26" si="85">BA26-AO26</f>
        <v>0</v>
      </c>
      <c r="AV26" s="51">
        <v>0</v>
      </c>
      <c r="AW26" s="50">
        <v>0</v>
      </c>
      <c r="AX26" s="50">
        <v>0</v>
      </c>
      <c r="AY26" s="50">
        <v>24194</v>
      </c>
      <c r="AZ26" s="51">
        <v>0</v>
      </c>
      <c r="BA26" s="50">
        <v>78</v>
      </c>
      <c r="BB26" s="51">
        <v>0</v>
      </c>
      <c r="BC26" s="50">
        <f t="shared" si="67"/>
        <v>0</v>
      </c>
      <c r="BD26" s="50">
        <f t="shared" si="67"/>
        <v>0</v>
      </c>
      <c r="BE26" s="50"/>
      <c r="BF26" s="51"/>
      <c r="BG26" s="50"/>
      <c r="BH26" s="51"/>
      <c r="BI26" s="50">
        <v>0</v>
      </c>
      <c r="BJ26" s="50">
        <v>0</v>
      </c>
      <c r="BK26" s="50">
        <v>24194</v>
      </c>
      <c r="BL26" s="51">
        <v>0</v>
      </c>
      <c r="BM26" s="50">
        <v>78</v>
      </c>
      <c r="BN26" s="51">
        <v>0</v>
      </c>
    </row>
    <row r="27" spans="1:66" s="39" customFormat="1" ht="16.5" customHeight="1">
      <c r="A27" s="38"/>
      <c r="B27" s="41" t="s">
        <v>219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23509</v>
      </c>
      <c r="J27" s="50">
        <v>59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1">
        <v>0</v>
      </c>
      <c r="Q27" s="50">
        <v>0</v>
      </c>
      <c r="R27" s="51">
        <v>0</v>
      </c>
      <c r="S27" s="50">
        <f t="shared" ref="S27:U31" si="86">Y27-M27</f>
        <v>0</v>
      </c>
      <c r="T27" s="50">
        <f t="shared" si="86"/>
        <v>0</v>
      </c>
      <c r="U27" s="50">
        <f t="shared" si="86"/>
        <v>0</v>
      </c>
      <c r="V27" s="51">
        <v>0</v>
      </c>
      <c r="W27" s="50">
        <f>AC27-Q27</f>
        <v>0</v>
      </c>
      <c r="X27" s="51">
        <v>0</v>
      </c>
      <c r="Y27" s="50">
        <v>0</v>
      </c>
      <c r="Z27" s="50">
        <v>0</v>
      </c>
      <c r="AA27" s="50">
        <v>0</v>
      </c>
      <c r="AB27" s="51">
        <v>0</v>
      </c>
      <c r="AC27" s="50">
        <v>0</v>
      </c>
      <c r="AD27" s="51">
        <v>0</v>
      </c>
      <c r="AE27" s="50">
        <f t="shared" ref="AE27:AG31" si="87">AK27-Y27</f>
        <v>0</v>
      </c>
      <c r="AF27" s="50">
        <f t="shared" si="87"/>
        <v>0</v>
      </c>
      <c r="AG27" s="50">
        <f t="shared" si="87"/>
        <v>0</v>
      </c>
      <c r="AH27" s="51">
        <v>0</v>
      </c>
      <c r="AI27" s="50">
        <f>AO27-AC27</f>
        <v>0</v>
      </c>
      <c r="AJ27" s="51">
        <v>0</v>
      </c>
      <c r="AK27" s="50">
        <v>0</v>
      </c>
      <c r="AL27" s="50">
        <v>0</v>
      </c>
      <c r="AM27" s="50">
        <v>0</v>
      </c>
      <c r="AN27" s="51">
        <v>0</v>
      </c>
      <c r="AO27" s="50">
        <v>0</v>
      </c>
      <c r="AP27" s="51">
        <v>0</v>
      </c>
      <c r="AQ27" s="50">
        <f t="shared" ref="AQ27:AS31" si="88">AW27-AK27</f>
        <v>0</v>
      </c>
      <c r="AR27" s="50">
        <f t="shared" si="88"/>
        <v>0</v>
      </c>
      <c r="AS27" s="50">
        <f t="shared" si="88"/>
        <v>0</v>
      </c>
      <c r="AT27" s="51">
        <v>0</v>
      </c>
      <c r="AU27" s="50">
        <f>BA27-AO27</f>
        <v>0</v>
      </c>
      <c r="AV27" s="51">
        <v>0</v>
      </c>
      <c r="AW27" s="50">
        <v>0</v>
      </c>
      <c r="AX27" s="50">
        <v>0</v>
      </c>
      <c r="AY27" s="50">
        <v>0</v>
      </c>
      <c r="AZ27" s="51">
        <v>0</v>
      </c>
      <c r="BA27" s="50">
        <v>0</v>
      </c>
      <c r="BB27" s="51">
        <v>0</v>
      </c>
      <c r="BC27" s="50">
        <f t="shared" ref="BC27:BE31" si="89">BI27-AW27</f>
        <v>0</v>
      </c>
      <c r="BD27" s="50">
        <f t="shared" si="89"/>
        <v>0</v>
      </c>
      <c r="BE27" s="50">
        <f t="shared" si="89"/>
        <v>0</v>
      </c>
      <c r="BF27" s="51">
        <v>0</v>
      </c>
      <c r="BG27" s="50">
        <f>BM27-BA27</f>
        <v>0</v>
      </c>
      <c r="BH27" s="51">
        <v>0</v>
      </c>
      <c r="BI27" s="50">
        <v>0</v>
      </c>
      <c r="BJ27" s="50">
        <v>0</v>
      </c>
      <c r="BK27" s="50">
        <v>0</v>
      </c>
      <c r="BL27" s="51">
        <v>0</v>
      </c>
      <c r="BM27" s="50">
        <v>0</v>
      </c>
      <c r="BN27" s="51">
        <v>0</v>
      </c>
    </row>
    <row r="28" spans="1:66" s="39" customFormat="1" ht="16.5" customHeight="1">
      <c r="A28" s="38"/>
      <c r="B28" s="41" t="s">
        <v>215</v>
      </c>
      <c r="C28" s="50">
        <v>0</v>
      </c>
      <c r="D28" s="50">
        <v>0</v>
      </c>
      <c r="E28" s="50">
        <v>0</v>
      </c>
      <c r="F28" s="50">
        <v>0</v>
      </c>
      <c r="G28" s="50">
        <v>32020</v>
      </c>
      <c r="H28" s="50">
        <v>107</v>
      </c>
      <c r="I28" s="50">
        <v>21085</v>
      </c>
      <c r="J28" s="50">
        <v>71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1">
        <v>0</v>
      </c>
      <c r="Q28" s="50">
        <v>0</v>
      </c>
      <c r="R28" s="51">
        <v>0</v>
      </c>
      <c r="S28" s="50">
        <f t="shared" si="86"/>
        <v>0</v>
      </c>
      <c r="T28" s="50">
        <f t="shared" si="86"/>
        <v>0</v>
      </c>
      <c r="U28" s="50">
        <f t="shared" si="86"/>
        <v>0</v>
      </c>
      <c r="V28" s="51">
        <v>0</v>
      </c>
      <c r="W28" s="50">
        <f>AC28-Q28</f>
        <v>0</v>
      </c>
      <c r="X28" s="51">
        <v>0</v>
      </c>
      <c r="Y28" s="50">
        <v>0</v>
      </c>
      <c r="Z28" s="50">
        <v>0</v>
      </c>
      <c r="AA28" s="50">
        <v>0</v>
      </c>
      <c r="AB28" s="51">
        <v>0</v>
      </c>
      <c r="AC28" s="50">
        <v>0</v>
      </c>
      <c r="AD28" s="51">
        <v>0</v>
      </c>
      <c r="AE28" s="50">
        <f t="shared" si="87"/>
        <v>0</v>
      </c>
      <c r="AF28" s="50">
        <f t="shared" si="87"/>
        <v>0</v>
      </c>
      <c r="AG28" s="50">
        <f t="shared" si="87"/>
        <v>0</v>
      </c>
      <c r="AH28" s="51">
        <v>0</v>
      </c>
      <c r="AI28" s="50">
        <f>AO28-AC28</f>
        <v>0</v>
      </c>
      <c r="AJ28" s="51">
        <v>0</v>
      </c>
      <c r="AK28" s="50">
        <v>0</v>
      </c>
      <c r="AL28" s="50">
        <v>0</v>
      </c>
      <c r="AM28" s="50">
        <v>0</v>
      </c>
      <c r="AN28" s="51">
        <v>0</v>
      </c>
      <c r="AO28" s="50">
        <v>0</v>
      </c>
      <c r="AP28" s="51">
        <v>0</v>
      </c>
      <c r="AQ28" s="50">
        <f t="shared" si="88"/>
        <v>0</v>
      </c>
      <c r="AR28" s="50">
        <f t="shared" si="88"/>
        <v>0</v>
      </c>
      <c r="AS28" s="50">
        <f t="shared" si="88"/>
        <v>0</v>
      </c>
      <c r="AT28" s="51">
        <v>0</v>
      </c>
      <c r="AU28" s="50">
        <f>BA28-AO28</f>
        <v>0</v>
      </c>
      <c r="AV28" s="51">
        <v>0</v>
      </c>
      <c r="AW28" s="50">
        <v>0</v>
      </c>
      <c r="AX28" s="50">
        <v>0</v>
      </c>
      <c r="AY28" s="50">
        <v>0</v>
      </c>
      <c r="AZ28" s="51">
        <v>0</v>
      </c>
      <c r="BA28" s="50">
        <v>0</v>
      </c>
      <c r="BB28" s="51">
        <v>0</v>
      </c>
      <c r="BC28" s="50">
        <f t="shared" si="89"/>
        <v>0</v>
      </c>
      <c r="BD28" s="50">
        <f t="shared" si="89"/>
        <v>0</v>
      </c>
      <c r="BE28" s="50">
        <f t="shared" si="89"/>
        <v>0</v>
      </c>
      <c r="BF28" s="51">
        <v>0</v>
      </c>
      <c r="BG28" s="50">
        <f>BM28-BA28</f>
        <v>0</v>
      </c>
      <c r="BH28" s="51">
        <v>0</v>
      </c>
      <c r="BI28" s="50">
        <v>0</v>
      </c>
      <c r="BJ28" s="50">
        <v>0</v>
      </c>
      <c r="BK28" s="50">
        <v>0</v>
      </c>
      <c r="BL28" s="51">
        <v>0</v>
      </c>
      <c r="BM28" s="50">
        <v>0</v>
      </c>
      <c r="BN28" s="51">
        <v>0</v>
      </c>
    </row>
    <row r="29" spans="1:66" s="39" customFormat="1" ht="16.5" customHeight="1">
      <c r="A29" s="38"/>
      <c r="B29" s="41" t="s">
        <v>193</v>
      </c>
      <c r="C29" s="48">
        <v>0</v>
      </c>
      <c r="D29" s="48">
        <v>0</v>
      </c>
      <c r="E29" s="50">
        <v>400</v>
      </c>
      <c r="F29" s="50">
        <v>11</v>
      </c>
      <c r="G29" s="50">
        <v>75948</v>
      </c>
      <c r="H29" s="50">
        <v>1189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1">
        <v>0</v>
      </c>
      <c r="Q29" s="50">
        <v>0</v>
      </c>
      <c r="R29" s="51">
        <v>0</v>
      </c>
      <c r="S29" s="50">
        <f t="shared" si="86"/>
        <v>0</v>
      </c>
      <c r="T29" s="50">
        <f t="shared" si="86"/>
        <v>0</v>
      </c>
      <c r="U29" s="50">
        <f t="shared" si="86"/>
        <v>0</v>
      </c>
      <c r="V29" s="51">
        <v>0</v>
      </c>
      <c r="W29" s="50">
        <f>AC29-Q29</f>
        <v>0</v>
      </c>
      <c r="X29" s="51">
        <v>0</v>
      </c>
      <c r="Y29" s="50">
        <v>0</v>
      </c>
      <c r="Z29" s="50">
        <v>0</v>
      </c>
      <c r="AA29" s="50">
        <v>0</v>
      </c>
      <c r="AB29" s="51">
        <v>0</v>
      </c>
      <c r="AC29" s="50">
        <v>0</v>
      </c>
      <c r="AD29" s="51">
        <v>0</v>
      </c>
      <c r="AE29" s="50">
        <f t="shared" si="87"/>
        <v>0</v>
      </c>
      <c r="AF29" s="50">
        <f t="shared" si="87"/>
        <v>0</v>
      </c>
      <c r="AG29" s="50">
        <f t="shared" si="87"/>
        <v>0</v>
      </c>
      <c r="AH29" s="51">
        <v>0</v>
      </c>
      <c r="AI29" s="50">
        <f>AO29-AC29</f>
        <v>0</v>
      </c>
      <c r="AJ29" s="51">
        <v>0</v>
      </c>
      <c r="AK29" s="50">
        <v>0</v>
      </c>
      <c r="AL29" s="50">
        <v>0</v>
      </c>
      <c r="AM29" s="50">
        <v>0</v>
      </c>
      <c r="AN29" s="51">
        <v>0</v>
      </c>
      <c r="AO29" s="50">
        <v>0</v>
      </c>
      <c r="AP29" s="51">
        <v>0</v>
      </c>
      <c r="AQ29" s="50">
        <f t="shared" si="88"/>
        <v>0</v>
      </c>
      <c r="AR29" s="50">
        <f t="shared" si="88"/>
        <v>0</v>
      </c>
      <c r="AS29" s="50">
        <f t="shared" si="88"/>
        <v>0</v>
      </c>
      <c r="AT29" s="51">
        <v>0</v>
      </c>
      <c r="AU29" s="50">
        <f>BA29-AO29</f>
        <v>0</v>
      </c>
      <c r="AV29" s="51">
        <v>0</v>
      </c>
      <c r="AW29" s="50">
        <v>0</v>
      </c>
      <c r="AX29" s="50">
        <v>0</v>
      </c>
      <c r="AY29" s="50">
        <v>0</v>
      </c>
      <c r="AZ29" s="51">
        <v>0</v>
      </c>
      <c r="BA29" s="50">
        <v>0</v>
      </c>
      <c r="BB29" s="51">
        <v>0</v>
      </c>
      <c r="BC29" s="50">
        <f t="shared" si="89"/>
        <v>0</v>
      </c>
      <c r="BD29" s="50">
        <f t="shared" si="89"/>
        <v>0</v>
      </c>
      <c r="BE29" s="50">
        <f t="shared" si="89"/>
        <v>0</v>
      </c>
      <c r="BF29" s="51">
        <v>0</v>
      </c>
      <c r="BG29" s="50">
        <f>BM29-BA29</f>
        <v>0</v>
      </c>
      <c r="BH29" s="51">
        <v>0</v>
      </c>
      <c r="BI29" s="50">
        <v>0</v>
      </c>
      <c r="BJ29" s="50">
        <v>0</v>
      </c>
      <c r="BK29" s="50">
        <v>0</v>
      </c>
      <c r="BL29" s="51">
        <v>0</v>
      </c>
      <c r="BM29" s="50">
        <v>0</v>
      </c>
      <c r="BN29" s="51">
        <v>0</v>
      </c>
    </row>
    <row r="30" spans="1:66" s="39" customFormat="1" ht="16.5" customHeight="1">
      <c r="A30" s="38"/>
      <c r="B30" s="41" t="s">
        <v>34</v>
      </c>
      <c r="C30" s="50">
        <v>0</v>
      </c>
      <c r="D30" s="50">
        <v>0</v>
      </c>
      <c r="E30" s="50">
        <v>82355</v>
      </c>
      <c r="F30" s="50">
        <v>124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1">
        <v>0</v>
      </c>
      <c r="Q30" s="50">
        <v>0</v>
      </c>
      <c r="R30" s="51">
        <v>0</v>
      </c>
      <c r="S30" s="50">
        <f t="shared" si="86"/>
        <v>0</v>
      </c>
      <c r="T30" s="50">
        <f t="shared" si="86"/>
        <v>0</v>
      </c>
      <c r="U30" s="50">
        <f t="shared" si="86"/>
        <v>0</v>
      </c>
      <c r="V30" s="51">
        <v>0</v>
      </c>
      <c r="W30" s="50">
        <f>AC30-Q30</f>
        <v>0</v>
      </c>
      <c r="X30" s="51">
        <v>0</v>
      </c>
      <c r="Y30" s="50">
        <v>0</v>
      </c>
      <c r="Z30" s="50">
        <v>0</v>
      </c>
      <c r="AA30" s="50">
        <v>0</v>
      </c>
      <c r="AB30" s="51">
        <v>0</v>
      </c>
      <c r="AC30" s="50">
        <v>0</v>
      </c>
      <c r="AD30" s="51">
        <v>0</v>
      </c>
      <c r="AE30" s="50">
        <f t="shared" si="87"/>
        <v>0</v>
      </c>
      <c r="AF30" s="50">
        <f t="shared" si="87"/>
        <v>0</v>
      </c>
      <c r="AG30" s="50">
        <f t="shared" si="87"/>
        <v>0</v>
      </c>
      <c r="AH30" s="51">
        <v>0</v>
      </c>
      <c r="AI30" s="50">
        <f>AO30-AC30</f>
        <v>0</v>
      </c>
      <c r="AJ30" s="51">
        <v>0</v>
      </c>
      <c r="AK30" s="50">
        <v>0</v>
      </c>
      <c r="AL30" s="50">
        <v>0</v>
      </c>
      <c r="AM30" s="50">
        <v>0</v>
      </c>
      <c r="AN30" s="51">
        <v>0</v>
      </c>
      <c r="AO30" s="50">
        <v>0</v>
      </c>
      <c r="AP30" s="51">
        <v>0</v>
      </c>
      <c r="AQ30" s="50">
        <f t="shared" si="88"/>
        <v>0</v>
      </c>
      <c r="AR30" s="50">
        <f t="shared" si="88"/>
        <v>0</v>
      </c>
      <c r="AS30" s="50">
        <f t="shared" si="88"/>
        <v>0</v>
      </c>
      <c r="AT30" s="51">
        <v>0</v>
      </c>
      <c r="AU30" s="50">
        <f>BA30-AO30</f>
        <v>0</v>
      </c>
      <c r="AV30" s="51">
        <v>0</v>
      </c>
      <c r="AW30" s="50">
        <v>0</v>
      </c>
      <c r="AX30" s="50">
        <v>0</v>
      </c>
      <c r="AY30" s="50">
        <v>0</v>
      </c>
      <c r="AZ30" s="51">
        <v>0</v>
      </c>
      <c r="BA30" s="50">
        <v>0</v>
      </c>
      <c r="BB30" s="51">
        <v>0</v>
      </c>
      <c r="BC30" s="50">
        <f t="shared" si="89"/>
        <v>0</v>
      </c>
      <c r="BD30" s="50">
        <f t="shared" si="89"/>
        <v>0</v>
      </c>
      <c r="BE30" s="50">
        <f t="shared" si="89"/>
        <v>0</v>
      </c>
      <c r="BF30" s="51">
        <v>0</v>
      </c>
      <c r="BG30" s="50">
        <f>BM30-BA30</f>
        <v>0</v>
      </c>
      <c r="BH30" s="51">
        <v>0</v>
      </c>
      <c r="BI30" s="50">
        <v>0</v>
      </c>
      <c r="BJ30" s="50">
        <v>0</v>
      </c>
      <c r="BK30" s="50">
        <v>0</v>
      </c>
      <c r="BL30" s="51">
        <v>0</v>
      </c>
      <c r="BM30" s="50">
        <v>0</v>
      </c>
      <c r="BN30" s="51">
        <v>0</v>
      </c>
    </row>
    <row r="31" spans="1:66" s="39" customFormat="1" ht="16.5" customHeight="1">
      <c r="A31" s="38"/>
      <c r="B31" s="41" t="s">
        <v>194</v>
      </c>
      <c r="C31" s="48">
        <v>0</v>
      </c>
      <c r="D31" s="48">
        <v>0</v>
      </c>
      <c r="E31" s="50">
        <v>239</v>
      </c>
      <c r="F31" s="50">
        <v>2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1">
        <v>0</v>
      </c>
      <c r="Q31" s="50">
        <v>0</v>
      </c>
      <c r="R31" s="51">
        <v>0</v>
      </c>
      <c r="S31" s="50">
        <f t="shared" si="86"/>
        <v>0</v>
      </c>
      <c r="T31" s="50">
        <f t="shared" si="86"/>
        <v>0</v>
      </c>
      <c r="U31" s="50">
        <f t="shared" si="86"/>
        <v>0</v>
      </c>
      <c r="V31" s="51">
        <v>0</v>
      </c>
      <c r="W31" s="50">
        <f>AC31-Q31</f>
        <v>0</v>
      </c>
      <c r="X31" s="51">
        <v>0</v>
      </c>
      <c r="Y31" s="50">
        <v>0</v>
      </c>
      <c r="Z31" s="50">
        <v>0</v>
      </c>
      <c r="AA31" s="50">
        <v>0</v>
      </c>
      <c r="AB31" s="51">
        <v>0</v>
      </c>
      <c r="AC31" s="50">
        <v>0</v>
      </c>
      <c r="AD31" s="51">
        <v>0</v>
      </c>
      <c r="AE31" s="50">
        <f t="shared" si="87"/>
        <v>0</v>
      </c>
      <c r="AF31" s="50">
        <f t="shared" si="87"/>
        <v>0</v>
      </c>
      <c r="AG31" s="50">
        <f t="shared" si="87"/>
        <v>0</v>
      </c>
      <c r="AH31" s="51">
        <v>0</v>
      </c>
      <c r="AI31" s="50">
        <f>AO31-AC31</f>
        <v>0</v>
      </c>
      <c r="AJ31" s="51">
        <v>0</v>
      </c>
      <c r="AK31" s="50">
        <v>0</v>
      </c>
      <c r="AL31" s="50">
        <v>0</v>
      </c>
      <c r="AM31" s="50">
        <v>0</v>
      </c>
      <c r="AN31" s="51">
        <v>0</v>
      </c>
      <c r="AO31" s="50">
        <v>0</v>
      </c>
      <c r="AP31" s="51">
        <v>0</v>
      </c>
      <c r="AQ31" s="50">
        <f t="shared" si="88"/>
        <v>0</v>
      </c>
      <c r="AR31" s="50">
        <f t="shared" si="88"/>
        <v>0</v>
      </c>
      <c r="AS31" s="50">
        <f t="shared" si="88"/>
        <v>0</v>
      </c>
      <c r="AT31" s="51">
        <v>0</v>
      </c>
      <c r="AU31" s="50">
        <f>BA31-AO31</f>
        <v>0</v>
      </c>
      <c r="AV31" s="51">
        <v>0</v>
      </c>
      <c r="AW31" s="50">
        <v>0</v>
      </c>
      <c r="AX31" s="50">
        <v>0</v>
      </c>
      <c r="AY31" s="50">
        <v>0</v>
      </c>
      <c r="AZ31" s="51">
        <v>0</v>
      </c>
      <c r="BA31" s="50">
        <v>0</v>
      </c>
      <c r="BB31" s="51">
        <v>0</v>
      </c>
      <c r="BC31" s="50">
        <f t="shared" si="89"/>
        <v>0</v>
      </c>
      <c r="BD31" s="50">
        <f t="shared" si="89"/>
        <v>0</v>
      </c>
      <c r="BE31" s="50">
        <f t="shared" si="89"/>
        <v>0</v>
      </c>
      <c r="BF31" s="51">
        <v>0</v>
      </c>
      <c r="BG31" s="50">
        <f>BM31-BA31</f>
        <v>0</v>
      </c>
      <c r="BH31" s="51">
        <v>0</v>
      </c>
      <c r="BI31" s="50">
        <v>0</v>
      </c>
      <c r="BJ31" s="50">
        <v>0</v>
      </c>
      <c r="BK31" s="50">
        <v>0</v>
      </c>
      <c r="BL31" s="51">
        <v>0</v>
      </c>
      <c r="BM31" s="50">
        <v>0</v>
      </c>
      <c r="BN31" s="51">
        <v>0</v>
      </c>
    </row>
    <row r="32" spans="1:66" s="39" customFormat="1" ht="16.5" customHeight="1">
      <c r="A32" s="38"/>
      <c r="B32" s="27" t="s">
        <v>7</v>
      </c>
      <c r="C32" s="53">
        <f t="shared" ref="C32:O32" si="90">C33-SUM(C18:C31)</f>
        <v>0</v>
      </c>
      <c r="D32" s="52">
        <f t="shared" si="90"/>
        <v>0</v>
      </c>
      <c r="E32" s="53">
        <f t="shared" si="90"/>
        <v>0</v>
      </c>
      <c r="F32" s="52">
        <f t="shared" si="90"/>
        <v>0</v>
      </c>
      <c r="G32" s="53">
        <f t="shared" si="90"/>
        <v>0</v>
      </c>
      <c r="H32" s="52">
        <f t="shared" si="90"/>
        <v>0</v>
      </c>
      <c r="I32" s="53">
        <f t="shared" si="90"/>
        <v>0</v>
      </c>
      <c r="J32" s="52">
        <f t="shared" si="90"/>
        <v>0</v>
      </c>
      <c r="K32" s="53">
        <f t="shared" si="90"/>
        <v>0</v>
      </c>
      <c r="L32" s="52">
        <f t="shared" si="90"/>
        <v>0</v>
      </c>
      <c r="M32" s="52">
        <f t="shared" si="90"/>
        <v>0</v>
      </c>
      <c r="N32" s="52">
        <f t="shared" si="90"/>
        <v>0</v>
      </c>
      <c r="O32" s="52">
        <f t="shared" si="90"/>
        <v>0</v>
      </c>
      <c r="P32" s="53">
        <v>0</v>
      </c>
      <c r="Q32" s="52">
        <f>Q33-SUM(Q18:Q31)</f>
        <v>0</v>
      </c>
      <c r="R32" s="53">
        <v>0</v>
      </c>
      <c r="S32" s="52">
        <f>S33-SUM(S18:S31)</f>
        <v>0</v>
      </c>
      <c r="T32" s="52">
        <f>T33-SUM(T18:T31)</f>
        <v>0</v>
      </c>
      <c r="U32" s="53">
        <f>U33-SUM(U18:U31)</f>
        <v>0</v>
      </c>
      <c r="V32" s="53">
        <v>0</v>
      </c>
      <c r="W32" s="52">
        <f>W33-SUM(W18:W31)</f>
        <v>0</v>
      </c>
      <c r="X32" s="53">
        <v>0</v>
      </c>
      <c r="Y32" s="53">
        <f>Y33-SUM(Y18:Y31)</f>
        <v>0</v>
      </c>
      <c r="Z32" s="52">
        <f>Z33-SUM(Z18:Z31)</f>
        <v>0</v>
      </c>
      <c r="AA32" s="53">
        <f>AA33-SUM(AA18:AA31)</f>
        <v>0</v>
      </c>
      <c r="AB32" s="53">
        <v>0</v>
      </c>
      <c r="AC32" s="52">
        <f>AC33-SUM(AC18:AC31)</f>
        <v>0</v>
      </c>
      <c r="AD32" s="53">
        <v>0</v>
      </c>
      <c r="AE32" s="52">
        <f>AE33-SUM(AE18:AE31)</f>
        <v>0</v>
      </c>
      <c r="AF32" s="52">
        <f>AF33-SUM(AF18:AF31)</f>
        <v>0</v>
      </c>
      <c r="AG32" s="53">
        <f>AG33-SUM(AG18:AG31)</f>
        <v>1</v>
      </c>
      <c r="AH32" s="53">
        <v>0</v>
      </c>
      <c r="AI32" s="52">
        <f>AI33-SUM(AI18:AI31)</f>
        <v>0</v>
      </c>
      <c r="AJ32" s="53">
        <v>0</v>
      </c>
      <c r="AK32" s="53">
        <f>AK33-SUM(AK18:AK31)</f>
        <v>0</v>
      </c>
      <c r="AL32" s="52">
        <f>AL33-SUM(AL18:AL31)</f>
        <v>0</v>
      </c>
      <c r="AM32" s="53">
        <f>AM33-SUM(AM18:AM31)</f>
        <v>1</v>
      </c>
      <c r="AN32" s="53">
        <v>0</v>
      </c>
      <c r="AO32" s="52">
        <f>AO33-SUM(AO18:AO31)</f>
        <v>0</v>
      </c>
      <c r="AP32" s="53">
        <v>0</v>
      </c>
      <c r="AQ32" s="52">
        <f>AQ33-SUM(AQ18:AQ31)</f>
        <v>0</v>
      </c>
      <c r="AR32" s="52">
        <f>AR33-SUM(AR18:AR31)</f>
        <v>0</v>
      </c>
      <c r="AS32" s="53">
        <f>AS33-SUM(AS18:AS31)</f>
        <v>0</v>
      </c>
      <c r="AT32" s="53">
        <v>0</v>
      </c>
      <c r="AU32" s="52">
        <f>AU33-SUM(AU18:AU31)</f>
        <v>0</v>
      </c>
      <c r="AV32" s="53">
        <v>0</v>
      </c>
      <c r="AW32" s="53">
        <f>AW33-SUM(AW18:AW31)</f>
        <v>0</v>
      </c>
      <c r="AX32" s="52">
        <f>AX33-SUM(AX18:AX31)</f>
        <v>0</v>
      </c>
      <c r="AY32" s="53">
        <f>AY33-SUM(AY18:AY31)</f>
        <v>1</v>
      </c>
      <c r="AZ32" s="53">
        <v>0</v>
      </c>
      <c r="BA32" s="52">
        <f>BA33-SUM(BA18:BA31)</f>
        <v>0</v>
      </c>
      <c r="BB32" s="53">
        <v>0</v>
      </c>
      <c r="BC32" s="52">
        <f>BC33-SUM(BC18:BC31)</f>
        <v>0</v>
      </c>
      <c r="BD32" s="52">
        <f>BD33-SUM(BD18:BD31)</f>
        <v>0</v>
      </c>
      <c r="BE32" s="53">
        <f>BE33-SUM(BE18:BE31)</f>
        <v>0</v>
      </c>
      <c r="BF32" s="53">
        <v>0</v>
      </c>
      <c r="BG32" s="52">
        <f>BG33-SUM(BG18:BG31)</f>
        <v>0</v>
      </c>
      <c r="BH32" s="53">
        <v>0</v>
      </c>
      <c r="BI32" s="53">
        <f>BI33-SUM(BI18:BI31)</f>
        <v>0</v>
      </c>
      <c r="BJ32" s="52">
        <f>BJ33-SUM(BJ18:BJ31)</f>
        <v>0</v>
      </c>
      <c r="BK32" s="53">
        <f>BK33-SUM(BK18:BK31)</f>
        <v>1</v>
      </c>
      <c r="BL32" s="53">
        <v>0</v>
      </c>
      <c r="BM32" s="52">
        <f>BM33-SUM(BM18:BM31)</f>
        <v>0</v>
      </c>
      <c r="BN32" s="53">
        <v>0</v>
      </c>
    </row>
    <row r="33" spans="1:66" s="10" customFormat="1" ht="16.5" customHeight="1">
      <c r="A33" s="9"/>
      <c r="B33" s="29" t="s">
        <v>99</v>
      </c>
      <c r="C33" s="53">
        <v>919174</v>
      </c>
      <c r="D33" s="52">
        <v>2421</v>
      </c>
      <c r="E33" s="53">
        <v>657420</v>
      </c>
      <c r="F33" s="52">
        <v>2024</v>
      </c>
      <c r="G33" s="53">
        <v>708978</v>
      </c>
      <c r="H33" s="52">
        <v>2776</v>
      </c>
      <c r="I33" s="53">
        <v>666974</v>
      </c>
      <c r="J33" s="52">
        <v>1886</v>
      </c>
      <c r="K33" s="53">
        <v>502936</v>
      </c>
      <c r="L33" s="52">
        <v>1384</v>
      </c>
      <c r="M33" s="53">
        <v>60008</v>
      </c>
      <c r="N33" s="52">
        <v>220</v>
      </c>
      <c r="O33" s="52">
        <v>47354</v>
      </c>
      <c r="P33" s="54">
        <f t="shared" si="30"/>
        <v>-21.1</v>
      </c>
      <c r="Q33" s="52">
        <v>115</v>
      </c>
      <c r="R33" s="56">
        <f t="shared" si="31"/>
        <v>-47.7</v>
      </c>
      <c r="S33" s="55">
        <f t="shared" ref="S33:U33" si="91">Y33-M33</f>
        <v>58987</v>
      </c>
      <c r="T33" s="55">
        <f t="shared" si="91"/>
        <v>219</v>
      </c>
      <c r="U33" s="53">
        <f t="shared" si="91"/>
        <v>0</v>
      </c>
      <c r="V33" s="54">
        <f t="shared" si="33"/>
        <v>-100</v>
      </c>
      <c r="W33" s="52">
        <f t="shared" si="34"/>
        <v>0</v>
      </c>
      <c r="X33" s="56">
        <f t="shared" si="35"/>
        <v>-100</v>
      </c>
      <c r="Y33" s="53">
        <v>118995</v>
      </c>
      <c r="Z33" s="52">
        <v>439</v>
      </c>
      <c r="AA33" s="53">
        <v>47354</v>
      </c>
      <c r="AB33" s="54">
        <f t="shared" ref="AB33" si="92">ROUND(((AA33/Y33-1)*100),1)</f>
        <v>-60.2</v>
      </c>
      <c r="AC33" s="52">
        <v>115</v>
      </c>
      <c r="AD33" s="56">
        <f t="shared" ref="AD33" si="93">ROUND(((AC33/Z33-1)*100),1)</f>
        <v>-73.8</v>
      </c>
      <c r="AE33" s="55">
        <f t="shared" ref="AE33" si="94">AK33-Y33</f>
        <v>72515</v>
      </c>
      <c r="AF33" s="55">
        <f t="shared" ref="AF33" si="95">AL33-Z33</f>
        <v>350</v>
      </c>
      <c r="AG33" s="53">
        <f t="shared" ref="AG33" si="96">AM33-AA33</f>
        <v>76130</v>
      </c>
      <c r="AH33" s="54">
        <f t="shared" ref="AH33" si="97">ROUND(((AG33/AE33-1)*100),1)</f>
        <v>5</v>
      </c>
      <c r="AI33" s="52">
        <f t="shared" ref="AI33" si="98">AO33-AC33</f>
        <v>77</v>
      </c>
      <c r="AJ33" s="56">
        <f t="shared" ref="AJ33" si="99">ROUND(((AI33/AF33-1)*100),1)</f>
        <v>-78</v>
      </c>
      <c r="AK33" s="53">
        <v>191510</v>
      </c>
      <c r="AL33" s="52">
        <v>789</v>
      </c>
      <c r="AM33" s="53">
        <v>123484</v>
      </c>
      <c r="AN33" s="54">
        <f t="shared" ref="AN33" si="100">ROUND(((AM33/AK33-1)*100),1)</f>
        <v>-35.5</v>
      </c>
      <c r="AO33" s="52">
        <v>192</v>
      </c>
      <c r="AP33" s="56">
        <f t="shared" ref="AP33" si="101">ROUND(((AO33/AL33-1)*100),1)</f>
        <v>-75.7</v>
      </c>
      <c r="AQ33" s="55">
        <f t="shared" ref="AQ33" si="102">AW33-AK33</f>
        <v>18599</v>
      </c>
      <c r="AR33" s="55">
        <f t="shared" ref="AR33" si="103">AX33-AL33</f>
        <v>23</v>
      </c>
      <c r="AS33" s="53">
        <f t="shared" ref="AS33" si="104">AY33-AM33</f>
        <v>83398</v>
      </c>
      <c r="AT33" s="54">
        <f t="shared" ref="AT33" si="105">ROUND(((AS33/AQ33-1)*100),1)</f>
        <v>348.4</v>
      </c>
      <c r="AU33" s="52">
        <f t="shared" ref="AU33" si="106">BA33-AO33</f>
        <v>308</v>
      </c>
      <c r="AV33" s="56">
        <f t="shared" ref="AV33" si="107">ROUND(((AU33/AR33-1)*100),1)</f>
        <v>1239.0999999999999</v>
      </c>
      <c r="AW33" s="53">
        <v>210109</v>
      </c>
      <c r="AX33" s="52">
        <v>812</v>
      </c>
      <c r="AY33" s="53">
        <v>206882</v>
      </c>
      <c r="AZ33" s="54">
        <f t="shared" ref="AZ33" si="108">ROUND(((AY33/AW33-1)*100),1)</f>
        <v>-1.5</v>
      </c>
      <c r="BA33" s="52">
        <v>500</v>
      </c>
      <c r="BB33" s="56">
        <f t="shared" ref="BB33" si="109">ROUND(((BA33/AX33-1)*100),1)</f>
        <v>-38.4</v>
      </c>
      <c r="BC33" s="55">
        <f t="shared" ref="BC33" si="110">BI33-AW33</f>
        <v>48526</v>
      </c>
      <c r="BD33" s="55">
        <f t="shared" ref="BD33" si="111">BJ33-AX33</f>
        <v>151</v>
      </c>
      <c r="BE33" s="53">
        <f t="shared" ref="BE33" si="112">BK33-AY33</f>
        <v>50466</v>
      </c>
      <c r="BF33" s="54">
        <f t="shared" ref="BF33" si="113">ROUND(((BE33/BC33-1)*100),1)</f>
        <v>4</v>
      </c>
      <c r="BG33" s="52">
        <f t="shared" ref="BG33" si="114">BM33-BA33</f>
        <v>58</v>
      </c>
      <c r="BH33" s="56">
        <f t="shared" ref="BH33" si="115">ROUND(((BG33/BD33-1)*100),1)</f>
        <v>-61.6</v>
      </c>
      <c r="BI33" s="53">
        <v>258635</v>
      </c>
      <c r="BJ33" s="52">
        <v>963</v>
      </c>
      <c r="BK33" s="53">
        <v>257348</v>
      </c>
      <c r="BL33" s="54">
        <f t="shared" ref="BL33" si="116">ROUND(((BK33/BI33-1)*100),1)</f>
        <v>-0.5</v>
      </c>
      <c r="BM33" s="52">
        <v>558</v>
      </c>
      <c r="BN33" s="56">
        <f t="shared" ref="BN33" si="117">ROUND(((BM33/BJ33-1)*100),1)</f>
        <v>-42.1</v>
      </c>
    </row>
    <row r="34" spans="1:66">
      <c r="A34" s="43" t="s">
        <v>18</v>
      </c>
    </row>
  </sheetData>
  <sortState ref="B19:ET34">
    <sortCondition descending="1" ref="K19:K34"/>
  </sortState>
  <mergeCells count="33">
    <mergeCell ref="AQ3:AV3"/>
    <mergeCell ref="AW3:BB3"/>
    <mergeCell ref="AQ4:AR4"/>
    <mergeCell ref="AS4:AV4"/>
    <mergeCell ref="AW4:AX4"/>
    <mergeCell ref="AY4:BB4"/>
    <mergeCell ref="K3:L4"/>
    <mergeCell ref="A3:B5"/>
    <mergeCell ref="M4:N4"/>
    <mergeCell ref="O4:R4"/>
    <mergeCell ref="S4:T4"/>
    <mergeCell ref="G3:H4"/>
    <mergeCell ref="E3:F4"/>
    <mergeCell ref="C3:D4"/>
    <mergeCell ref="I3:J4"/>
    <mergeCell ref="AA4:AD4"/>
    <mergeCell ref="M3:R3"/>
    <mergeCell ref="S3:X3"/>
    <mergeCell ref="Y3:AD3"/>
    <mergeCell ref="U4:X4"/>
    <mergeCell ref="Y4:Z4"/>
    <mergeCell ref="AE3:AJ3"/>
    <mergeCell ref="AK3:AP3"/>
    <mergeCell ref="AE4:AF4"/>
    <mergeCell ref="AG4:AJ4"/>
    <mergeCell ref="AK4:AL4"/>
    <mergeCell ref="AM4:AP4"/>
    <mergeCell ref="BC3:BH3"/>
    <mergeCell ref="BI3:BN3"/>
    <mergeCell ref="BC4:BD4"/>
    <mergeCell ref="BE4:BH4"/>
    <mergeCell ref="BI4:BJ4"/>
    <mergeCell ref="BK4:BN4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N16"/>
  <sheetViews>
    <sheetView zoomScaleNormal="100" workbookViewId="0">
      <pane xSplit="12" ySplit="5" topLeftCell="BC6" activePane="bottomRight" state="frozen"/>
      <selection pane="topRight" activeCell="M1" sqref="M1"/>
      <selection pane="bottomLeft" activeCell="A6" sqref="A6"/>
      <selection pane="bottomRight"/>
    </sheetView>
  </sheetViews>
  <sheetFormatPr defaultRowHeight="16.5"/>
  <cols>
    <col min="1" max="1" width="7.125" style="11" customWidth="1"/>
    <col min="2" max="2" width="19.625" style="11" customWidth="1"/>
    <col min="3" max="4" width="11.25" style="47" hidden="1" customWidth="1"/>
    <col min="5" max="6" width="11.25" style="11" hidden="1" customWidth="1"/>
    <col min="7" max="10" width="11.25" style="47" hidden="1" customWidth="1"/>
    <col min="11" max="12" width="11.25" style="47" customWidth="1"/>
    <col min="13" max="15" width="11.25" style="11" hidden="1" customWidth="1"/>
    <col min="16" max="16" width="8.625" style="11" hidden="1" customWidth="1"/>
    <col min="17" max="17" width="11.25" style="11" hidden="1" customWidth="1"/>
    <col min="18" max="18" width="8.625" style="11" hidden="1" customWidth="1"/>
    <col min="19" max="21" width="11.25" style="11" hidden="1" customWidth="1"/>
    <col min="22" max="22" width="8.625" style="11" hidden="1" customWidth="1"/>
    <col min="23" max="23" width="11.25" style="11" hidden="1" customWidth="1"/>
    <col min="24" max="24" width="8.625" style="11" hidden="1" customWidth="1"/>
    <col min="25" max="27" width="11.25" style="11" hidden="1" customWidth="1"/>
    <col min="28" max="28" width="8.625" style="11" hidden="1" customWidth="1"/>
    <col min="29" max="29" width="11.25" style="11" hidden="1" customWidth="1"/>
    <col min="30" max="30" width="8.625" style="11" hidden="1" customWidth="1"/>
    <col min="31" max="33" width="11.25" style="47" hidden="1" customWidth="1"/>
    <col min="34" max="34" width="8.625" style="47" hidden="1" customWidth="1"/>
    <col min="35" max="35" width="11.25" style="47" hidden="1" customWidth="1"/>
    <col min="36" max="36" width="8.625" style="47" hidden="1" customWidth="1"/>
    <col min="37" max="39" width="11.25" style="47" hidden="1" customWidth="1"/>
    <col min="40" max="40" width="8.625" style="47" hidden="1" customWidth="1"/>
    <col min="41" max="41" width="11.25" style="47" hidden="1" customWidth="1"/>
    <col min="42" max="42" width="8.625" style="47" hidden="1" customWidth="1"/>
    <col min="43" max="45" width="11.25" style="47" hidden="1" customWidth="1"/>
    <col min="46" max="46" width="8.625" style="47" hidden="1" customWidth="1"/>
    <col min="47" max="47" width="11.25" style="47" hidden="1" customWidth="1"/>
    <col min="48" max="48" width="8.625" style="47" hidden="1" customWidth="1"/>
    <col min="49" max="51" width="11.25" style="47" hidden="1" customWidth="1"/>
    <col min="52" max="52" width="8.625" style="47" hidden="1" customWidth="1"/>
    <col min="53" max="53" width="11.25" style="47" hidden="1" customWidth="1"/>
    <col min="54" max="54" width="8.625" style="47" hidden="1" customWidth="1"/>
    <col min="55" max="57" width="11.25" style="47" customWidth="1"/>
    <col min="58" max="58" width="8.625" style="47" customWidth="1"/>
    <col min="59" max="59" width="11.25" style="47" customWidth="1"/>
    <col min="60" max="60" width="8.625" style="47" customWidth="1"/>
    <col min="61" max="63" width="11.25" style="47" customWidth="1"/>
    <col min="64" max="64" width="8.625" style="47" customWidth="1"/>
    <col min="65" max="65" width="11.25" style="47" customWidth="1"/>
    <col min="66" max="66" width="8.625" style="47" customWidth="1"/>
    <col min="67" max="16384" width="9" style="11"/>
  </cols>
  <sheetData>
    <row r="1" spans="1:66" s="3" customFormat="1" ht="17.25" customHeight="1">
      <c r="A1" s="3" t="s">
        <v>124</v>
      </c>
      <c r="C1" s="44"/>
      <c r="D1" s="44"/>
      <c r="G1" s="44"/>
      <c r="H1" s="44"/>
      <c r="I1" s="44"/>
      <c r="J1" s="44"/>
      <c r="K1" s="44"/>
      <c r="L1" s="44"/>
      <c r="M1" s="4"/>
      <c r="N1" s="4"/>
      <c r="S1" s="4"/>
      <c r="T1" s="4"/>
      <c r="Y1" s="4"/>
      <c r="Z1" s="4"/>
      <c r="AE1" s="45"/>
      <c r="AF1" s="45"/>
      <c r="AG1" s="44"/>
      <c r="AH1" s="44"/>
      <c r="AI1" s="44"/>
      <c r="AJ1" s="44"/>
      <c r="AK1" s="45"/>
      <c r="AL1" s="45"/>
      <c r="AM1" s="44"/>
      <c r="AN1" s="44"/>
      <c r="AO1" s="44"/>
      <c r="AP1" s="44"/>
      <c r="AQ1" s="45"/>
      <c r="AR1" s="45"/>
      <c r="AS1" s="44"/>
      <c r="AT1" s="44"/>
      <c r="AU1" s="44"/>
      <c r="AV1" s="44"/>
      <c r="AW1" s="45"/>
      <c r="AX1" s="45"/>
      <c r="AY1" s="44"/>
      <c r="AZ1" s="44"/>
      <c r="BA1" s="44"/>
      <c r="BB1" s="44"/>
      <c r="BC1" s="45"/>
      <c r="BD1" s="45"/>
      <c r="BE1" s="44"/>
      <c r="BF1" s="44"/>
      <c r="BG1" s="44"/>
      <c r="BH1" s="44"/>
      <c r="BI1" s="45"/>
      <c r="BJ1" s="45"/>
      <c r="BK1" s="44"/>
      <c r="BL1" s="44"/>
      <c r="BM1" s="44"/>
      <c r="BN1" s="44"/>
    </row>
    <row r="2" spans="1:66" s="1" customFormat="1" ht="15.75" customHeight="1">
      <c r="B2" s="5"/>
      <c r="C2" s="43"/>
      <c r="D2" s="43"/>
      <c r="G2" s="43"/>
      <c r="H2" s="43"/>
      <c r="I2" s="43"/>
      <c r="J2" s="43"/>
      <c r="K2" s="43"/>
      <c r="L2" s="43"/>
      <c r="M2" s="5"/>
      <c r="N2" s="5"/>
      <c r="R2" s="46" t="s">
        <v>11</v>
      </c>
      <c r="S2" s="5"/>
      <c r="T2" s="5"/>
      <c r="X2" s="5"/>
      <c r="Y2" s="5"/>
      <c r="Z2" s="5"/>
      <c r="AD2" s="5" t="s">
        <v>11</v>
      </c>
      <c r="AE2" s="46"/>
      <c r="AF2" s="46"/>
      <c r="AG2" s="43"/>
      <c r="AH2" s="43"/>
      <c r="AI2" s="43"/>
      <c r="AJ2" s="46"/>
      <c r="AK2" s="46"/>
      <c r="AL2" s="46"/>
      <c r="AM2" s="43"/>
      <c r="AN2" s="43"/>
      <c r="AO2" s="43"/>
      <c r="AP2" s="46" t="s">
        <v>11</v>
      </c>
      <c r="AQ2" s="46"/>
      <c r="AR2" s="46"/>
      <c r="AS2" s="43"/>
      <c r="AT2" s="43"/>
      <c r="AU2" s="43"/>
      <c r="AV2" s="46"/>
      <c r="AW2" s="46"/>
      <c r="AX2" s="46"/>
      <c r="AY2" s="43"/>
      <c r="AZ2" s="43"/>
      <c r="BA2" s="43"/>
      <c r="BB2" s="46" t="s">
        <v>11</v>
      </c>
      <c r="BC2" s="46"/>
      <c r="BD2" s="46"/>
      <c r="BE2" s="43"/>
      <c r="BF2" s="43"/>
      <c r="BG2" s="43"/>
      <c r="BH2" s="46"/>
      <c r="BI2" s="46"/>
      <c r="BJ2" s="46"/>
      <c r="BK2" s="43"/>
      <c r="BL2" s="43"/>
      <c r="BM2" s="43"/>
      <c r="BN2" s="46" t="s">
        <v>11</v>
      </c>
    </row>
    <row r="3" spans="1:66" s="6" customFormat="1" ht="18" customHeight="1">
      <c r="A3" s="75" t="s">
        <v>0</v>
      </c>
      <c r="B3" s="75"/>
      <c r="C3" s="75" t="s">
        <v>159</v>
      </c>
      <c r="D3" s="75"/>
      <c r="E3" s="75" t="s">
        <v>191</v>
      </c>
      <c r="F3" s="75"/>
      <c r="G3" s="75" t="s">
        <v>209</v>
      </c>
      <c r="H3" s="75"/>
      <c r="I3" s="75" t="s">
        <v>232</v>
      </c>
      <c r="J3" s="75"/>
      <c r="K3" s="75" t="s">
        <v>270</v>
      </c>
      <c r="L3" s="75"/>
      <c r="M3" s="75" t="s">
        <v>1</v>
      </c>
      <c r="N3" s="75"/>
      <c r="O3" s="75"/>
      <c r="P3" s="75"/>
      <c r="Q3" s="75"/>
      <c r="R3" s="75"/>
      <c r="S3" s="75" t="s">
        <v>23</v>
      </c>
      <c r="T3" s="75"/>
      <c r="U3" s="75"/>
      <c r="V3" s="75"/>
      <c r="W3" s="75"/>
      <c r="X3" s="75"/>
      <c r="Y3" s="75" t="s">
        <v>24</v>
      </c>
      <c r="Z3" s="75"/>
      <c r="AA3" s="75"/>
      <c r="AB3" s="75"/>
      <c r="AC3" s="75"/>
      <c r="AD3" s="75"/>
      <c r="AE3" s="75" t="s">
        <v>258</v>
      </c>
      <c r="AF3" s="75"/>
      <c r="AG3" s="75"/>
      <c r="AH3" s="75"/>
      <c r="AI3" s="75"/>
      <c r="AJ3" s="75"/>
      <c r="AK3" s="75" t="s">
        <v>259</v>
      </c>
      <c r="AL3" s="75"/>
      <c r="AM3" s="75"/>
      <c r="AN3" s="75"/>
      <c r="AO3" s="75"/>
      <c r="AP3" s="75"/>
      <c r="AQ3" s="75" t="s">
        <v>260</v>
      </c>
      <c r="AR3" s="75"/>
      <c r="AS3" s="75"/>
      <c r="AT3" s="75"/>
      <c r="AU3" s="75"/>
      <c r="AV3" s="75"/>
      <c r="AW3" s="75" t="s">
        <v>261</v>
      </c>
      <c r="AX3" s="75"/>
      <c r="AY3" s="75"/>
      <c r="AZ3" s="75"/>
      <c r="BA3" s="75"/>
      <c r="BB3" s="75"/>
      <c r="BC3" s="75" t="s">
        <v>263</v>
      </c>
      <c r="BD3" s="75"/>
      <c r="BE3" s="75"/>
      <c r="BF3" s="75"/>
      <c r="BG3" s="75"/>
      <c r="BH3" s="75"/>
      <c r="BI3" s="75" t="s">
        <v>264</v>
      </c>
      <c r="BJ3" s="75"/>
      <c r="BK3" s="75"/>
      <c r="BL3" s="75"/>
      <c r="BM3" s="75"/>
      <c r="BN3" s="75"/>
    </row>
    <row r="4" spans="1:66" s="6" customFormat="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283</v>
      </c>
      <c r="N4" s="75"/>
      <c r="O4" s="75" t="s">
        <v>284</v>
      </c>
      <c r="P4" s="75"/>
      <c r="Q4" s="75"/>
      <c r="R4" s="75"/>
      <c r="S4" s="75" t="s">
        <v>253</v>
      </c>
      <c r="T4" s="75"/>
      <c r="U4" s="75" t="s">
        <v>284</v>
      </c>
      <c r="V4" s="75"/>
      <c r="W4" s="75"/>
      <c r="X4" s="75"/>
      <c r="Y4" s="75" t="s">
        <v>253</v>
      </c>
      <c r="Z4" s="75"/>
      <c r="AA4" s="75" t="s">
        <v>284</v>
      </c>
      <c r="AB4" s="75"/>
      <c r="AC4" s="75"/>
      <c r="AD4" s="75"/>
      <c r="AE4" s="75" t="s">
        <v>303</v>
      </c>
      <c r="AF4" s="75"/>
      <c r="AG4" s="75" t="s">
        <v>304</v>
      </c>
      <c r="AH4" s="75"/>
      <c r="AI4" s="75"/>
      <c r="AJ4" s="75"/>
      <c r="AK4" s="75" t="s">
        <v>303</v>
      </c>
      <c r="AL4" s="75"/>
      <c r="AM4" s="75" t="s">
        <v>304</v>
      </c>
      <c r="AN4" s="75"/>
      <c r="AO4" s="75"/>
      <c r="AP4" s="75"/>
      <c r="AQ4" s="75" t="s">
        <v>303</v>
      </c>
      <c r="AR4" s="75"/>
      <c r="AS4" s="75" t="s">
        <v>304</v>
      </c>
      <c r="AT4" s="75"/>
      <c r="AU4" s="75"/>
      <c r="AV4" s="75"/>
      <c r="AW4" s="75" t="s">
        <v>303</v>
      </c>
      <c r="AX4" s="75"/>
      <c r="AY4" s="75" t="s">
        <v>304</v>
      </c>
      <c r="AZ4" s="75"/>
      <c r="BA4" s="75"/>
      <c r="BB4" s="75"/>
      <c r="BC4" s="75" t="s">
        <v>309</v>
      </c>
      <c r="BD4" s="75"/>
      <c r="BE4" s="75" t="s">
        <v>310</v>
      </c>
      <c r="BF4" s="75"/>
      <c r="BG4" s="75"/>
      <c r="BH4" s="75"/>
      <c r="BI4" s="76" t="s">
        <v>309</v>
      </c>
      <c r="BJ4" s="78"/>
      <c r="BK4" s="76" t="s">
        <v>310</v>
      </c>
      <c r="BL4" s="77"/>
      <c r="BM4" s="77"/>
      <c r="BN4" s="78"/>
    </row>
    <row r="5" spans="1:66" s="6" customFormat="1" ht="18" customHeight="1">
      <c r="A5" s="75"/>
      <c r="B5" s="75"/>
      <c r="C5" s="69" t="s">
        <v>21</v>
      </c>
      <c r="D5" s="69" t="s">
        <v>20</v>
      </c>
      <c r="E5" s="69" t="s">
        <v>21</v>
      </c>
      <c r="F5" s="69" t="s">
        <v>20</v>
      </c>
      <c r="G5" s="69" t="s">
        <v>21</v>
      </c>
      <c r="H5" s="69" t="s">
        <v>20</v>
      </c>
      <c r="I5" s="69" t="s">
        <v>21</v>
      </c>
      <c r="J5" s="69" t="s">
        <v>20</v>
      </c>
      <c r="K5" s="70" t="s">
        <v>21</v>
      </c>
      <c r="L5" s="70" t="s">
        <v>20</v>
      </c>
      <c r="M5" s="69" t="s">
        <v>25</v>
      </c>
      <c r="N5" s="69" t="s">
        <v>26</v>
      </c>
      <c r="O5" s="69" t="s">
        <v>27</v>
      </c>
      <c r="P5" s="69" t="s">
        <v>28</v>
      </c>
      <c r="Q5" s="69" t="s">
        <v>26</v>
      </c>
      <c r="R5" s="69" t="s">
        <v>2</v>
      </c>
      <c r="S5" s="69" t="s">
        <v>19</v>
      </c>
      <c r="T5" s="69" t="s">
        <v>20</v>
      </c>
      <c r="U5" s="69" t="s">
        <v>21</v>
      </c>
      <c r="V5" s="69" t="s">
        <v>22</v>
      </c>
      <c r="W5" s="69" t="s">
        <v>20</v>
      </c>
      <c r="X5" s="69" t="s">
        <v>2</v>
      </c>
      <c r="Y5" s="69" t="s">
        <v>19</v>
      </c>
      <c r="Z5" s="69" t="s">
        <v>20</v>
      </c>
      <c r="AA5" s="69" t="s">
        <v>21</v>
      </c>
      <c r="AB5" s="69" t="s">
        <v>22</v>
      </c>
      <c r="AC5" s="69" t="s">
        <v>20</v>
      </c>
      <c r="AD5" s="69" t="s">
        <v>2</v>
      </c>
      <c r="AE5" s="69" t="s">
        <v>19</v>
      </c>
      <c r="AF5" s="69" t="s">
        <v>20</v>
      </c>
      <c r="AG5" s="69" t="s">
        <v>21</v>
      </c>
      <c r="AH5" s="69" t="s">
        <v>22</v>
      </c>
      <c r="AI5" s="69" t="s">
        <v>20</v>
      </c>
      <c r="AJ5" s="69" t="s">
        <v>2</v>
      </c>
      <c r="AK5" s="69" t="s">
        <v>19</v>
      </c>
      <c r="AL5" s="69" t="s">
        <v>20</v>
      </c>
      <c r="AM5" s="69" t="s">
        <v>21</v>
      </c>
      <c r="AN5" s="69" t="s">
        <v>22</v>
      </c>
      <c r="AO5" s="69" t="s">
        <v>20</v>
      </c>
      <c r="AP5" s="69" t="s">
        <v>2</v>
      </c>
      <c r="AQ5" s="69" t="s">
        <v>19</v>
      </c>
      <c r="AR5" s="69" t="s">
        <v>20</v>
      </c>
      <c r="AS5" s="69" t="s">
        <v>21</v>
      </c>
      <c r="AT5" s="69" t="s">
        <v>22</v>
      </c>
      <c r="AU5" s="69" t="s">
        <v>20</v>
      </c>
      <c r="AV5" s="69" t="s">
        <v>2</v>
      </c>
      <c r="AW5" s="69" t="s">
        <v>19</v>
      </c>
      <c r="AX5" s="69" t="s">
        <v>20</v>
      </c>
      <c r="AY5" s="69" t="s">
        <v>21</v>
      </c>
      <c r="AZ5" s="69" t="s">
        <v>22</v>
      </c>
      <c r="BA5" s="69" t="s">
        <v>20</v>
      </c>
      <c r="BB5" s="69" t="s">
        <v>2</v>
      </c>
      <c r="BC5" s="69" t="s">
        <v>19</v>
      </c>
      <c r="BD5" s="69" t="s">
        <v>20</v>
      </c>
      <c r="BE5" s="69" t="s">
        <v>21</v>
      </c>
      <c r="BF5" s="69" t="s">
        <v>22</v>
      </c>
      <c r="BG5" s="69" t="s">
        <v>20</v>
      </c>
      <c r="BH5" s="69" t="s">
        <v>2</v>
      </c>
      <c r="BI5" s="69" t="s">
        <v>19</v>
      </c>
      <c r="BJ5" s="69" t="s">
        <v>20</v>
      </c>
      <c r="BK5" s="69" t="s">
        <v>21</v>
      </c>
      <c r="BL5" s="69" t="s">
        <v>22</v>
      </c>
      <c r="BM5" s="69" t="s">
        <v>20</v>
      </c>
      <c r="BN5" s="69" t="s">
        <v>2</v>
      </c>
    </row>
    <row r="6" spans="1:66" s="8" customFormat="1" ht="16.5" customHeight="1">
      <c r="A6" s="38" t="s">
        <v>116</v>
      </c>
      <c r="B6" s="41" t="s">
        <v>117</v>
      </c>
      <c r="C6" s="50">
        <v>0</v>
      </c>
      <c r="D6" s="50">
        <v>0</v>
      </c>
      <c r="E6" s="15">
        <v>0</v>
      </c>
      <c r="F6" s="15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f t="shared" ref="S6:U6" si="0">Y6-M6</f>
        <v>0</v>
      </c>
      <c r="T6" s="15">
        <f t="shared" si="0"/>
        <v>0</v>
      </c>
      <c r="U6" s="15">
        <f t="shared" si="0"/>
        <v>0</v>
      </c>
      <c r="V6" s="15">
        <v>0</v>
      </c>
      <c r="W6" s="15">
        <f t="shared" ref="W6:W8" si="1">AC6-Q6</f>
        <v>0</v>
      </c>
      <c r="X6" s="15">
        <v>0</v>
      </c>
      <c r="Y6" s="50">
        <v>0</v>
      </c>
      <c r="Z6" s="50">
        <v>0</v>
      </c>
      <c r="AA6" s="50">
        <v>0</v>
      </c>
      <c r="AB6" s="50">
        <v>0</v>
      </c>
      <c r="AC6" s="50">
        <v>0</v>
      </c>
      <c r="AD6" s="50">
        <v>0</v>
      </c>
      <c r="AE6" s="50">
        <f t="shared" ref="AE6" si="2">AK6-Y6</f>
        <v>0</v>
      </c>
      <c r="AF6" s="50">
        <f t="shared" ref="AF6" si="3">AL6-Z6</f>
        <v>0</v>
      </c>
      <c r="AG6" s="50">
        <f t="shared" ref="AG6" si="4">AM6-AA6</f>
        <v>0</v>
      </c>
      <c r="AH6" s="50">
        <v>0</v>
      </c>
      <c r="AI6" s="50">
        <f t="shared" ref="AI6" si="5">AO6-AC6</f>
        <v>0</v>
      </c>
      <c r="AJ6" s="50">
        <v>0</v>
      </c>
      <c r="AK6" s="50">
        <v>0</v>
      </c>
      <c r="AL6" s="50">
        <v>0</v>
      </c>
      <c r="AM6" s="50">
        <v>0</v>
      </c>
      <c r="AN6" s="50">
        <v>0</v>
      </c>
      <c r="AO6" s="50">
        <v>0</v>
      </c>
      <c r="AP6" s="50">
        <v>0</v>
      </c>
      <c r="AQ6" s="50">
        <f t="shared" ref="AQ6" si="6">AW6-AK6</f>
        <v>0</v>
      </c>
      <c r="AR6" s="50">
        <f t="shared" ref="AR6" si="7">AX6-AL6</f>
        <v>0</v>
      </c>
      <c r="AS6" s="50">
        <f t="shared" ref="AS6" si="8">AY6-AM6</f>
        <v>0</v>
      </c>
      <c r="AT6" s="50">
        <v>0</v>
      </c>
      <c r="AU6" s="50">
        <f t="shared" ref="AU6" si="9">BA6-AO6</f>
        <v>0</v>
      </c>
      <c r="AV6" s="50">
        <v>0</v>
      </c>
      <c r="AW6" s="50">
        <v>0</v>
      </c>
      <c r="AX6" s="50">
        <v>0</v>
      </c>
      <c r="AY6" s="50">
        <v>0</v>
      </c>
      <c r="AZ6" s="50">
        <v>0</v>
      </c>
      <c r="BA6" s="50">
        <v>0</v>
      </c>
      <c r="BB6" s="50">
        <v>0</v>
      </c>
      <c r="BC6" s="50">
        <f t="shared" ref="BC6" si="10">BI6-AW6</f>
        <v>0</v>
      </c>
      <c r="BD6" s="50">
        <f t="shared" ref="BD6" si="11">BJ6-AX6</f>
        <v>0</v>
      </c>
      <c r="BE6" s="50">
        <f t="shared" ref="BE6" si="12">BK6-AY6</f>
        <v>0</v>
      </c>
      <c r="BF6" s="50">
        <v>0</v>
      </c>
      <c r="BG6" s="50">
        <f t="shared" ref="BG6" si="13">BM6-BA6</f>
        <v>0</v>
      </c>
      <c r="BH6" s="50">
        <v>0</v>
      </c>
      <c r="BI6" s="50">
        <v>0</v>
      </c>
      <c r="BJ6" s="50">
        <v>0</v>
      </c>
      <c r="BK6" s="50">
        <v>0</v>
      </c>
      <c r="BL6" s="50">
        <v>0</v>
      </c>
      <c r="BM6" s="50">
        <v>0</v>
      </c>
      <c r="BN6" s="50">
        <v>0</v>
      </c>
    </row>
    <row r="7" spans="1:66" s="8" customFormat="1" ht="16.5" customHeight="1">
      <c r="A7" s="38"/>
      <c r="B7" s="27" t="s">
        <v>7</v>
      </c>
      <c r="C7" s="53">
        <f t="shared" ref="C7:D7" si="14">C8-SUM(C6:C6)</f>
        <v>0</v>
      </c>
      <c r="D7" s="52">
        <f t="shared" si="14"/>
        <v>0</v>
      </c>
      <c r="E7" s="19">
        <f t="shared" ref="E7:O7" si="15">E8-SUM(E6:E6)</f>
        <v>0</v>
      </c>
      <c r="F7" s="18">
        <f t="shared" si="15"/>
        <v>0</v>
      </c>
      <c r="G7" s="53">
        <f t="shared" ref="G7:I7" si="16">G8-SUM(G6:G6)</f>
        <v>0</v>
      </c>
      <c r="H7" s="52">
        <f>H8-SUM(H6:H6)</f>
        <v>0</v>
      </c>
      <c r="I7" s="53">
        <f t="shared" si="16"/>
        <v>0</v>
      </c>
      <c r="J7" s="52">
        <f>J8-SUM(J6:J6)</f>
        <v>0</v>
      </c>
      <c r="K7" s="53">
        <f t="shared" ref="K7" si="17">K8-SUM(K6:K6)</f>
        <v>0</v>
      </c>
      <c r="L7" s="52">
        <f>L8-SUM(L6:L6)</f>
        <v>0</v>
      </c>
      <c r="M7" s="18">
        <f t="shared" si="15"/>
        <v>0</v>
      </c>
      <c r="N7" s="18">
        <f t="shared" si="15"/>
        <v>0</v>
      </c>
      <c r="O7" s="19">
        <f t="shared" si="15"/>
        <v>0</v>
      </c>
      <c r="P7" s="19">
        <v>0</v>
      </c>
      <c r="Q7" s="18">
        <f>Q8-SUM(Q6:Q6)</f>
        <v>0</v>
      </c>
      <c r="R7" s="19">
        <v>0</v>
      </c>
      <c r="S7" s="18">
        <f>S8-SUM(S6:S6)</f>
        <v>0</v>
      </c>
      <c r="T7" s="18">
        <f>T8-SUM(T6:T6)</f>
        <v>0</v>
      </c>
      <c r="U7" s="19">
        <f>U8-SUM(U6:U6)</f>
        <v>0</v>
      </c>
      <c r="V7" s="18">
        <v>0</v>
      </c>
      <c r="W7" s="18">
        <f>W8-SUM(W6:W6)</f>
        <v>0</v>
      </c>
      <c r="X7" s="19">
        <v>0</v>
      </c>
      <c r="Y7" s="52">
        <f t="shared" ref="Y7:AA7" si="18">Y8-SUM(Y6:Y6)</f>
        <v>0</v>
      </c>
      <c r="Z7" s="52">
        <f t="shared" si="18"/>
        <v>0</v>
      </c>
      <c r="AA7" s="53">
        <f t="shared" si="18"/>
        <v>0</v>
      </c>
      <c r="AB7" s="53">
        <v>0</v>
      </c>
      <c r="AC7" s="52">
        <f>AC8-SUM(AC6:AC6)</f>
        <v>0</v>
      </c>
      <c r="AD7" s="53">
        <v>0</v>
      </c>
      <c r="AE7" s="52">
        <f>AE8-SUM(AE6:AE6)</f>
        <v>0</v>
      </c>
      <c r="AF7" s="52">
        <f>AF8-SUM(AF6:AF6)</f>
        <v>0</v>
      </c>
      <c r="AG7" s="53">
        <f>AG8-SUM(AG6:AG6)</f>
        <v>0</v>
      </c>
      <c r="AH7" s="52">
        <v>0</v>
      </c>
      <c r="AI7" s="52">
        <f>AI8-SUM(AI6:AI6)</f>
        <v>0</v>
      </c>
      <c r="AJ7" s="53">
        <v>0</v>
      </c>
      <c r="AK7" s="52">
        <f t="shared" ref="AK7:AM7" si="19">AK8-SUM(AK6:AK6)</f>
        <v>0</v>
      </c>
      <c r="AL7" s="52">
        <f t="shared" si="19"/>
        <v>0</v>
      </c>
      <c r="AM7" s="53">
        <f t="shared" si="19"/>
        <v>0</v>
      </c>
      <c r="AN7" s="53">
        <v>0</v>
      </c>
      <c r="AO7" s="52">
        <f>AO8-SUM(AO6:AO6)</f>
        <v>0</v>
      </c>
      <c r="AP7" s="53">
        <v>0</v>
      </c>
      <c r="AQ7" s="52">
        <f>AQ8-SUM(AQ6:AQ6)</f>
        <v>0</v>
      </c>
      <c r="AR7" s="52">
        <f>AR8-SUM(AR6:AR6)</f>
        <v>0</v>
      </c>
      <c r="AS7" s="53">
        <f>AS8-SUM(AS6:AS6)</f>
        <v>0</v>
      </c>
      <c r="AT7" s="52">
        <v>0</v>
      </c>
      <c r="AU7" s="52">
        <f>AU8-SUM(AU6:AU6)</f>
        <v>0</v>
      </c>
      <c r="AV7" s="53">
        <v>0</v>
      </c>
      <c r="AW7" s="52">
        <f t="shared" ref="AW7:AY7" si="20">AW8-SUM(AW6:AW6)</f>
        <v>0</v>
      </c>
      <c r="AX7" s="52">
        <f t="shared" si="20"/>
        <v>0</v>
      </c>
      <c r="AY7" s="53">
        <f t="shared" si="20"/>
        <v>0</v>
      </c>
      <c r="AZ7" s="53">
        <v>0</v>
      </c>
      <c r="BA7" s="52">
        <f>BA8-SUM(BA6:BA6)</f>
        <v>0</v>
      </c>
      <c r="BB7" s="53">
        <v>0</v>
      </c>
      <c r="BC7" s="52">
        <f>BC8-SUM(BC6:BC6)</f>
        <v>0</v>
      </c>
      <c r="BD7" s="52">
        <f>BD8-SUM(BD6:BD6)</f>
        <v>0</v>
      </c>
      <c r="BE7" s="53">
        <f>BE8-SUM(BE6:BE6)</f>
        <v>0</v>
      </c>
      <c r="BF7" s="52">
        <v>0</v>
      </c>
      <c r="BG7" s="52">
        <f>BG8-SUM(BG6:BG6)</f>
        <v>0</v>
      </c>
      <c r="BH7" s="53">
        <v>0</v>
      </c>
      <c r="BI7" s="52">
        <f t="shared" ref="BI7:BK7" si="21">BI8-SUM(BI6:BI6)</f>
        <v>0</v>
      </c>
      <c r="BJ7" s="52">
        <f t="shared" si="21"/>
        <v>0</v>
      </c>
      <c r="BK7" s="53">
        <f t="shared" si="21"/>
        <v>0</v>
      </c>
      <c r="BL7" s="53">
        <v>0</v>
      </c>
      <c r="BM7" s="52">
        <f>BM8-SUM(BM6:BM6)</f>
        <v>0</v>
      </c>
      <c r="BN7" s="53">
        <v>0</v>
      </c>
    </row>
    <row r="8" spans="1:66" s="10" customFormat="1" ht="16.5" customHeight="1">
      <c r="A8" s="9"/>
      <c r="B8" s="29" t="s">
        <v>99</v>
      </c>
      <c r="C8" s="53">
        <v>0</v>
      </c>
      <c r="D8" s="52">
        <v>0</v>
      </c>
      <c r="E8" s="19">
        <v>0</v>
      </c>
      <c r="F8" s="18">
        <v>0</v>
      </c>
      <c r="G8" s="53">
        <v>0</v>
      </c>
      <c r="H8" s="52">
        <v>0</v>
      </c>
      <c r="I8" s="53">
        <v>0</v>
      </c>
      <c r="J8" s="52">
        <v>0</v>
      </c>
      <c r="K8" s="53">
        <v>0</v>
      </c>
      <c r="L8" s="52">
        <v>0</v>
      </c>
      <c r="M8" s="23">
        <v>0</v>
      </c>
      <c r="N8" s="23">
        <v>0</v>
      </c>
      <c r="O8" s="19">
        <v>0</v>
      </c>
      <c r="P8" s="19">
        <v>0</v>
      </c>
      <c r="Q8" s="18">
        <v>0</v>
      </c>
      <c r="R8" s="32">
        <v>0</v>
      </c>
      <c r="S8" s="23">
        <f t="shared" ref="S8:U9" si="22">Y8-M8</f>
        <v>0</v>
      </c>
      <c r="T8" s="23">
        <f t="shared" si="22"/>
        <v>0</v>
      </c>
      <c r="U8" s="19">
        <f t="shared" si="22"/>
        <v>0</v>
      </c>
      <c r="V8" s="18">
        <v>0</v>
      </c>
      <c r="W8" s="18">
        <f t="shared" si="1"/>
        <v>0</v>
      </c>
      <c r="X8" s="19">
        <v>0</v>
      </c>
      <c r="Y8" s="55">
        <v>0</v>
      </c>
      <c r="Z8" s="55">
        <v>0</v>
      </c>
      <c r="AA8" s="53">
        <v>0</v>
      </c>
      <c r="AB8" s="53">
        <v>0</v>
      </c>
      <c r="AC8" s="52">
        <v>0</v>
      </c>
      <c r="AD8" s="58">
        <v>0</v>
      </c>
      <c r="AE8" s="55">
        <f t="shared" ref="AE8:AE12" si="23">AK8-Y8</f>
        <v>0</v>
      </c>
      <c r="AF8" s="55">
        <f t="shared" ref="AF8:AF12" si="24">AL8-Z8</f>
        <v>0</v>
      </c>
      <c r="AG8" s="53">
        <f t="shared" ref="AG8:AG12" si="25">AM8-AA8</f>
        <v>0</v>
      </c>
      <c r="AH8" s="52">
        <v>0</v>
      </c>
      <c r="AI8" s="52">
        <f t="shared" ref="AI8" si="26">AO8-AC8</f>
        <v>0</v>
      </c>
      <c r="AJ8" s="53">
        <v>0</v>
      </c>
      <c r="AK8" s="55">
        <v>0</v>
      </c>
      <c r="AL8" s="55">
        <v>0</v>
      </c>
      <c r="AM8" s="53">
        <v>0</v>
      </c>
      <c r="AN8" s="53">
        <v>0</v>
      </c>
      <c r="AO8" s="52">
        <v>0</v>
      </c>
      <c r="AP8" s="58">
        <v>0</v>
      </c>
      <c r="AQ8" s="55">
        <f t="shared" ref="AQ8:AQ12" si="27">AW8-AK8</f>
        <v>0</v>
      </c>
      <c r="AR8" s="55">
        <f t="shared" ref="AR8:AR12" si="28">AX8-AL8</f>
        <v>0</v>
      </c>
      <c r="AS8" s="53">
        <f t="shared" ref="AS8:AS12" si="29">AY8-AM8</f>
        <v>0</v>
      </c>
      <c r="AT8" s="52">
        <v>0</v>
      </c>
      <c r="AU8" s="52">
        <f t="shared" ref="AU8" si="30">BA8-AO8</f>
        <v>0</v>
      </c>
      <c r="AV8" s="53">
        <v>0</v>
      </c>
      <c r="AW8" s="55">
        <v>0</v>
      </c>
      <c r="AX8" s="55">
        <v>0</v>
      </c>
      <c r="AY8" s="53">
        <v>0</v>
      </c>
      <c r="AZ8" s="53">
        <v>0</v>
      </c>
      <c r="BA8" s="52">
        <v>0</v>
      </c>
      <c r="BB8" s="58">
        <v>0</v>
      </c>
      <c r="BC8" s="55">
        <f t="shared" ref="BC8:BC12" si="31">BI8-AW8</f>
        <v>0</v>
      </c>
      <c r="BD8" s="55">
        <f t="shared" ref="BD8:BD12" si="32">BJ8-AX8</f>
        <v>0</v>
      </c>
      <c r="BE8" s="53">
        <f t="shared" ref="BE8:BE12" si="33">BK8-AY8</f>
        <v>0</v>
      </c>
      <c r="BF8" s="52">
        <v>0</v>
      </c>
      <c r="BG8" s="52">
        <f t="shared" ref="BG8" si="34">BM8-BA8</f>
        <v>0</v>
      </c>
      <c r="BH8" s="53">
        <v>0</v>
      </c>
      <c r="BI8" s="55">
        <v>0</v>
      </c>
      <c r="BJ8" s="55">
        <v>0</v>
      </c>
      <c r="BK8" s="53">
        <v>0</v>
      </c>
      <c r="BL8" s="53">
        <v>0</v>
      </c>
      <c r="BM8" s="52">
        <v>0</v>
      </c>
      <c r="BN8" s="58">
        <v>0</v>
      </c>
    </row>
    <row r="9" spans="1:66" s="8" customFormat="1" ht="16.5" customHeight="1">
      <c r="A9" s="38" t="s">
        <v>15</v>
      </c>
      <c r="B9" s="41" t="s">
        <v>175</v>
      </c>
      <c r="C9" s="50">
        <v>0</v>
      </c>
      <c r="D9" s="50">
        <v>0</v>
      </c>
      <c r="E9" s="15">
        <v>10</v>
      </c>
      <c r="F9" s="15">
        <v>1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50">
        <f t="shared" si="22"/>
        <v>0</v>
      </c>
      <c r="T9" s="50">
        <f t="shared" si="22"/>
        <v>0</v>
      </c>
      <c r="U9" s="50">
        <f t="shared" si="22"/>
        <v>0</v>
      </c>
      <c r="V9" s="50">
        <v>0</v>
      </c>
      <c r="W9" s="50">
        <f>AC9-Q9</f>
        <v>0</v>
      </c>
      <c r="X9" s="50">
        <v>0</v>
      </c>
      <c r="Y9" s="50">
        <v>0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f t="shared" si="23"/>
        <v>0</v>
      </c>
      <c r="AF9" s="50">
        <f t="shared" si="24"/>
        <v>0</v>
      </c>
      <c r="AG9" s="50">
        <f t="shared" si="25"/>
        <v>0</v>
      </c>
      <c r="AH9" s="50">
        <v>0</v>
      </c>
      <c r="AI9" s="50">
        <f>AO9-AC9</f>
        <v>0</v>
      </c>
      <c r="AJ9" s="50">
        <v>0</v>
      </c>
      <c r="AK9" s="50">
        <v>0</v>
      </c>
      <c r="AL9" s="50">
        <v>0</v>
      </c>
      <c r="AM9" s="50">
        <v>0</v>
      </c>
      <c r="AN9" s="50">
        <v>0</v>
      </c>
      <c r="AO9" s="50">
        <v>0</v>
      </c>
      <c r="AP9" s="50">
        <v>0</v>
      </c>
      <c r="AQ9" s="50">
        <f t="shared" si="27"/>
        <v>0</v>
      </c>
      <c r="AR9" s="50">
        <f t="shared" si="28"/>
        <v>0</v>
      </c>
      <c r="AS9" s="50">
        <f t="shared" si="29"/>
        <v>0</v>
      </c>
      <c r="AT9" s="50">
        <v>0</v>
      </c>
      <c r="AU9" s="50">
        <f>BA9-AO9</f>
        <v>0</v>
      </c>
      <c r="AV9" s="50">
        <v>0</v>
      </c>
      <c r="AW9" s="50">
        <v>0</v>
      </c>
      <c r="AX9" s="50">
        <v>0</v>
      </c>
      <c r="AY9" s="50">
        <v>0</v>
      </c>
      <c r="AZ9" s="50">
        <v>0</v>
      </c>
      <c r="BA9" s="50">
        <v>0</v>
      </c>
      <c r="BB9" s="50">
        <v>0</v>
      </c>
      <c r="BC9" s="50">
        <f t="shared" si="31"/>
        <v>0</v>
      </c>
      <c r="BD9" s="50">
        <f t="shared" si="32"/>
        <v>0</v>
      </c>
      <c r="BE9" s="50">
        <f t="shared" si="33"/>
        <v>0</v>
      </c>
      <c r="BF9" s="50">
        <v>0</v>
      </c>
      <c r="BG9" s="50">
        <f>BM9-BA9</f>
        <v>0</v>
      </c>
      <c r="BH9" s="50">
        <v>0</v>
      </c>
      <c r="BI9" s="50">
        <v>0</v>
      </c>
      <c r="BJ9" s="50">
        <v>0</v>
      </c>
      <c r="BK9" s="50">
        <v>0</v>
      </c>
      <c r="BL9" s="50">
        <v>0</v>
      </c>
      <c r="BM9" s="50">
        <v>0</v>
      </c>
      <c r="BN9" s="50">
        <v>0</v>
      </c>
    </row>
    <row r="10" spans="1:66" s="8" customFormat="1" ht="16.5" customHeight="1">
      <c r="A10" s="38"/>
      <c r="B10" s="41" t="s">
        <v>153</v>
      </c>
      <c r="C10" s="50">
        <v>5</v>
      </c>
      <c r="D10" s="50">
        <v>1</v>
      </c>
      <c r="E10" s="15">
        <v>0</v>
      </c>
      <c r="F10" s="15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f t="shared" ref="S10:U12" si="35">Y10-M10</f>
        <v>0</v>
      </c>
      <c r="T10" s="15">
        <f t="shared" si="35"/>
        <v>0</v>
      </c>
      <c r="U10" s="15">
        <f t="shared" si="35"/>
        <v>0</v>
      </c>
      <c r="V10" s="15">
        <v>0</v>
      </c>
      <c r="W10" s="15">
        <f>AC10-Q10</f>
        <v>0</v>
      </c>
      <c r="X10" s="15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f t="shared" si="23"/>
        <v>0</v>
      </c>
      <c r="AF10" s="50">
        <f t="shared" si="24"/>
        <v>0</v>
      </c>
      <c r="AG10" s="50">
        <f t="shared" si="25"/>
        <v>0</v>
      </c>
      <c r="AH10" s="50">
        <v>0</v>
      </c>
      <c r="AI10" s="50">
        <f>AO10-AC10</f>
        <v>0</v>
      </c>
      <c r="AJ10" s="50">
        <v>0</v>
      </c>
      <c r="AK10" s="50">
        <v>0</v>
      </c>
      <c r="AL10" s="50">
        <v>0</v>
      </c>
      <c r="AM10" s="50">
        <v>0</v>
      </c>
      <c r="AN10" s="50">
        <v>0</v>
      </c>
      <c r="AO10" s="50">
        <v>0</v>
      </c>
      <c r="AP10" s="50">
        <v>0</v>
      </c>
      <c r="AQ10" s="50">
        <f t="shared" si="27"/>
        <v>0</v>
      </c>
      <c r="AR10" s="50">
        <f t="shared" si="28"/>
        <v>0</v>
      </c>
      <c r="AS10" s="50">
        <f t="shared" si="29"/>
        <v>0</v>
      </c>
      <c r="AT10" s="50">
        <v>0</v>
      </c>
      <c r="AU10" s="50">
        <f>BA10-AO10</f>
        <v>0</v>
      </c>
      <c r="AV10" s="50">
        <v>0</v>
      </c>
      <c r="AW10" s="50">
        <v>0</v>
      </c>
      <c r="AX10" s="50">
        <v>0</v>
      </c>
      <c r="AY10" s="50">
        <v>0</v>
      </c>
      <c r="AZ10" s="50">
        <v>0</v>
      </c>
      <c r="BA10" s="50">
        <v>0</v>
      </c>
      <c r="BB10" s="50">
        <v>0</v>
      </c>
      <c r="BC10" s="50">
        <f t="shared" si="31"/>
        <v>0</v>
      </c>
      <c r="BD10" s="50">
        <f t="shared" si="32"/>
        <v>0</v>
      </c>
      <c r="BE10" s="50">
        <f t="shared" si="33"/>
        <v>0</v>
      </c>
      <c r="BF10" s="50">
        <v>0</v>
      </c>
      <c r="BG10" s="50">
        <f>BM10-BA10</f>
        <v>0</v>
      </c>
      <c r="BH10" s="50">
        <v>0</v>
      </c>
      <c r="BI10" s="50">
        <v>0</v>
      </c>
      <c r="BJ10" s="50">
        <v>0</v>
      </c>
      <c r="BK10" s="50">
        <v>0</v>
      </c>
      <c r="BL10" s="50">
        <v>0</v>
      </c>
      <c r="BM10" s="50">
        <v>0</v>
      </c>
      <c r="BN10" s="50">
        <v>0</v>
      </c>
    </row>
    <row r="11" spans="1:66" s="8" customFormat="1" ht="16.5" customHeight="1">
      <c r="A11" s="38"/>
      <c r="B11" s="41" t="s">
        <v>118</v>
      </c>
      <c r="C11" s="50">
        <v>0</v>
      </c>
      <c r="D11" s="50">
        <v>0</v>
      </c>
      <c r="E11" s="15">
        <v>0</v>
      </c>
      <c r="F11" s="15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f t="shared" si="35"/>
        <v>0</v>
      </c>
      <c r="T11" s="15">
        <f t="shared" si="35"/>
        <v>0</v>
      </c>
      <c r="U11" s="15">
        <f t="shared" si="35"/>
        <v>0</v>
      </c>
      <c r="V11" s="15">
        <v>0</v>
      </c>
      <c r="W11" s="15">
        <f>AC11-Q11</f>
        <v>0</v>
      </c>
      <c r="X11" s="15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f t="shared" si="23"/>
        <v>0</v>
      </c>
      <c r="AF11" s="50">
        <f t="shared" si="24"/>
        <v>0</v>
      </c>
      <c r="AG11" s="50">
        <f t="shared" si="25"/>
        <v>0</v>
      </c>
      <c r="AH11" s="50">
        <v>0</v>
      </c>
      <c r="AI11" s="50">
        <f>AO11-AC11</f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f t="shared" si="27"/>
        <v>0</v>
      </c>
      <c r="AR11" s="50">
        <f t="shared" si="28"/>
        <v>0</v>
      </c>
      <c r="AS11" s="50">
        <f t="shared" si="29"/>
        <v>0</v>
      </c>
      <c r="AT11" s="50">
        <v>0</v>
      </c>
      <c r="AU11" s="50">
        <f>BA11-AO11</f>
        <v>0</v>
      </c>
      <c r="AV11" s="50">
        <v>0</v>
      </c>
      <c r="AW11" s="50">
        <v>0</v>
      </c>
      <c r="AX11" s="50"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f t="shared" si="31"/>
        <v>0</v>
      </c>
      <c r="BD11" s="50">
        <f t="shared" si="32"/>
        <v>0</v>
      </c>
      <c r="BE11" s="50">
        <f t="shared" si="33"/>
        <v>0</v>
      </c>
      <c r="BF11" s="50">
        <v>0</v>
      </c>
      <c r="BG11" s="50">
        <f>BM11-BA11</f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</row>
    <row r="12" spans="1:66" s="8" customFormat="1" ht="16.5" customHeight="1">
      <c r="A12" s="38"/>
      <c r="B12" s="41" t="s">
        <v>33</v>
      </c>
      <c r="C12" s="50">
        <v>0</v>
      </c>
      <c r="D12" s="50">
        <v>0</v>
      </c>
      <c r="E12" s="15">
        <v>0</v>
      </c>
      <c r="F12" s="15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f t="shared" si="35"/>
        <v>0</v>
      </c>
      <c r="T12" s="15">
        <f t="shared" si="35"/>
        <v>0</v>
      </c>
      <c r="U12" s="15">
        <f t="shared" si="35"/>
        <v>0</v>
      </c>
      <c r="V12" s="15">
        <v>0</v>
      </c>
      <c r="W12" s="15">
        <f>AC12-Q12</f>
        <v>0</v>
      </c>
      <c r="X12" s="15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f t="shared" si="23"/>
        <v>0</v>
      </c>
      <c r="AF12" s="50">
        <f t="shared" si="24"/>
        <v>0</v>
      </c>
      <c r="AG12" s="50">
        <f t="shared" si="25"/>
        <v>0</v>
      </c>
      <c r="AH12" s="50">
        <v>0</v>
      </c>
      <c r="AI12" s="50">
        <f>AO12-AC12</f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f t="shared" si="27"/>
        <v>0</v>
      </c>
      <c r="AR12" s="50">
        <f t="shared" si="28"/>
        <v>0</v>
      </c>
      <c r="AS12" s="50">
        <f t="shared" si="29"/>
        <v>0</v>
      </c>
      <c r="AT12" s="50">
        <v>0</v>
      </c>
      <c r="AU12" s="50">
        <f>BA12-AO12</f>
        <v>0</v>
      </c>
      <c r="AV12" s="50">
        <v>0</v>
      </c>
      <c r="AW12" s="50">
        <v>0</v>
      </c>
      <c r="AX12" s="50">
        <v>0</v>
      </c>
      <c r="AY12" s="50">
        <v>0</v>
      </c>
      <c r="AZ12" s="50">
        <v>0</v>
      </c>
      <c r="BA12" s="50">
        <v>0</v>
      </c>
      <c r="BB12" s="50">
        <v>0</v>
      </c>
      <c r="BC12" s="50">
        <f t="shared" si="31"/>
        <v>0</v>
      </c>
      <c r="BD12" s="50">
        <f t="shared" si="32"/>
        <v>0</v>
      </c>
      <c r="BE12" s="50">
        <f t="shared" si="33"/>
        <v>0</v>
      </c>
      <c r="BF12" s="50">
        <v>0</v>
      </c>
      <c r="BG12" s="50">
        <f>BM12-BA12</f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0</v>
      </c>
      <c r="BM12" s="50">
        <v>0</v>
      </c>
      <c r="BN12" s="50">
        <v>0</v>
      </c>
    </row>
    <row r="13" spans="1:66" s="8" customFormat="1" ht="16.5" customHeight="1">
      <c r="A13" s="38"/>
      <c r="B13" s="27" t="s">
        <v>7</v>
      </c>
      <c r="C13" s="53">
        <f t="shared" ref="C13:D13" si="36">C14-SUM(C9:C12)</f>
        <v>0</v>
      </c>
      <c r="D13" s="53">
        <f t="shared" si="36"/>
        <v>0</v>
      </c>
      <c r="E13" s="19">
        <f t="shared" ref="E13:O13" si="37">E14-SUM(E9:E12)</f>
        <v>0</v>
      </c>
      <c r="F13" s="19">
        <f t="shared" si="37"/>
        <v>0</v>
      </c>
      <c r="G13" s="53">
        <f t="shared" si="37"/>
        <v>0</v>
      </c>
      <c r="H13" s="53">
        <f>H14-SUM(H9:H12)</f>
        <v>0</v>
      </c>
      <c r="I13" s="53">
        <f t="shared" ref="I13:K13" si="38">I14-SUM(I9:I12)</f>
        <v>0</v>
      </c>
      <c r="J13" s="53">
        <f>J14-SUM(J9:J12)</f>
        <v>0</v>
      </c>
      <c r="K13" s="53">
        <f t="shared" si="38"/>
        <v>0</v>
      </c>
      <c r="L13" s="53">
        <f>L14-SUM(L9:L12)</f>
        <v>0</v>
      </c>
      <c r="M13" s="19">
        <f t="shared" si="37"/>
        <v>0</v>
      </c>
      <c r="N13" s="19">
        <f t="shared" si="37"/>
        <v>0</v>
      </c>
      <c r="O13" s="19">
        <f t="shared" si="37"/>
        <v>0</v>
      </c>
      <c r="P13" s="19">
        <v>0</v>
      </c>
      <c r="Q13" s="19">
        <f>Q14-SUM(Q9:Q12)</f>
        <v>0</v>
      </c>
      <c r="R13" s="19">
        <v>0</v>
      </c>
      <c r="S13" s="19">
        <f t="shared" ref="S13:T13" si="39">S14-SUM(S9:S12)</f>
        <v>0</v>
      </c>
      <c r="T13" s="19">
        <f t="shared" si="39"/>
        <v>0</v>
      </c>
      <c r="U13" s="19">
        <f>U14-SUM(U9:U12)</f>
        <v>0</v>
      </c>
      <c r="V13" s="18">
        <v>0</v>
      </c>
      <c r="W13" s="19">
        <f>W14-SUM(W9:W12)</f>
        <v>0</v>
      </c>
      <c r="X13" s="19">
        <v>0</v>
      </c>
      <c r="Y13" s="53">
        <f t="shared" ref="Y13:AA13" si="40">Y14-SUM(Y9:Y12)</f>
        <v>0</v>
      </c>
      <c r="Z13" s="53">
        <f t="shared" si="40"/>
        <v>0</v>
      </c>
      <c r="AA13" s="53">
        <f t="shared" si="40"/>
        <v>0</v>
      </c>
      <c r="AB13" s="53">
        <v>0</v>
      </c>
      <c r="AC13" s="53">
        <f>AC14-SUM(AC9:AC12)</f>
        <v>0</v>
      </c>
      <c r="AD13" s="53">
        <v>0</v>
      </c>
      <c r="AE13" s="53">
        <f t="shared" ref="AE13:AF13" si="41">AE14-SUM(AE9:AE12)</f>
        <v>0</v>
      </c>
      <c r="AF13" s="53">
        <f t="shared" si="41"/>
        <v>0</v>
      </c>
      <c r="AG13" s="53">
        <f>AG14-SUM(AG9:AG12)</f>
        <v>0</v>
      </c>
      <c r="AH13" s="52">
        <v>0</v>
      </c>
      <c r="AI13" s="53">
        <f>AI14-SUM(AI9:AI12)</f>
        <v>0</v>
      </c>
      <c r="AJ13" s="53">
        <v>0</v>
      </c>
      <c r="AK13" s="53">
        <f t="shared" ref="AK13:AM13" si="42">AK14-SUM(AK9:AK12)</f>
        <v>0</v>
      </c>
      <c r="AL13" s="53">
        <f t="shared" si="42"/>
        <v>0</v>
      </c>
      <c r="AM13" s="53">
        <f t="shared" si="42"/>
        <v>0</v>
      </c>
      <c r="AN13" s="53">
        <v>0</v>
      </c>
      <c r="AO13" s="53">
        <f>AO14-SUM(AO9:AO12)</f>
        <v>0</v>
      </c>
      <c r="AP13" s="53">
        <v>0</v>
      </c>
      <c r="AQ13" s="53">
        <f t="shared" ref="AQ13:AR13" si="43">AQ14-SUM(AQ9:AQ12)</f>
        <v>0</v>
      </c>
      <c r="AR13" s="53">
        <f t="shared" si="43"/>
        <v>0</v>
      </c>
      <c r="AS13" s="53">
        <f>AS14-SUM(AS9:AS12)</f>
        <v>0</v>
      </c>
      <c r="AT13" s="52">
        <v>0</v>
      </c>
      <c r="AU13" s="53">
        <f>AU14-SUM(AU9:AU12)</f>
        <v>0</v>
      </c>
      <c r="AV13" s="53">
        <v>0</v>
      </c>
      <c r="AW13" s="53">
        <f t="shared" ref="AW13:AY13" si="44">AW14-SUM(AW9:AW12)</f>
        <v>0</v>
      </c>
      <c r="AX13" s="53">
        <f t="shared" si="44"/>
        <v>0</v>
      </c>
      <c r="AY13" s="53">
        <f t="shared" si="44"/>
        <v>0</v>
      </c>
      <c r="AZ13" s="53">
        <v>0</v>
      </c>
      <c r="BA13" s="53">
        <f>BA14-SUM(BA9:BA12)</f>
        <v>0</v>
      </c>
      <c r="BB13" s="53">
        <v>0</v>
      </c>
      <c r="BC13" s="53">
        <f t="shared" ref="BC13:BD13" si="45">BC14-SUM(BC9:BC12)</f>
        <v>0</v>
      </c>
      <c r="BD13" s="53">
        <f t="shared" si="45"/>
        <v>0</v>
      </c>
      <c r="BE13" s="53">
        <f>BE14-SUM(BE9:BE12)</f>
        <v>0</v>
      </c>
      <c r="BF13" s="52">
        <v>0</v>
      </c>
      <c r="BG13" s="53">
        <f>BG14-SUM(BG9:BG12)</f>
        <v>0</v>
      </c>
      <c r="BH13" s="53">
        <v>0</v>
      </c>
      <c r="BI13" s="53">
        <f t="shared" ref="BI13:BK13" si="46">BI14-SUM(BI9:BI12)</f>
        <v>0</v>
      </c>
      <c r="BJ13" s="53">
        <f t="shared" si="46"/>
        <v>0</v>
      </c>
      <c r="BK13" s="53">
        <f t="shared" si="46"/>
        <v>0</v>
      </c>
      <c r="BL13" s="53">
        <v>0</v>
      </c>
      <c r="BM13" s="53">
        <f>BM14-SUM(BM9:BM12)</f>
        <v>0</v>
      </c>
      <c r="BN13" s="53">
        <v>0</v>
      </c>
    </row>
    <row r="14" spans="1:66" s="10" customFormat="1" ht="16.5" customHeight="1">
      <c r="A14" s="9"/>
      <c r="B14" s="29" t="s">
        <v>99</v>
      </c>
      <c r="C14" s="53">
        <v>5</v>
      </c>
      <c r="D14" s="52">
        <v>1</v>
      </c>
      <c r="E14" s="19">
        <v>10</v>
      </c>
      <c r="F14" s="18">
        <v>1</v>
      </c>
      <c r="G14" s="53">
        <v>0</v>
      </c>
      <c r="H14" s="52">
        <v>0</v>
      </c>
      <c r="I14" s="53">
        <v>0</v>
      </c>
      <c r="J14" s="52">
        <v>0</v>
      </c>
      <c r="K14" s="53">
        <v>0</v>
      </c>
      <c r="L14" s="52">
        <v>0</v>
      </c>
      <c r="M14" s="23">
        <v>0</v>
      </c>
      <c r="N14" s="23">
        <v>0</v>
      </c>
      <c r="O14" s="19">
        <v>0</v>
      </c>
      <c r="P14" s="19">
        <v>0</v>
      </c>
      <c r="Q14" s="18">
        <v>0</v>
      </c>
      <c r="R14" s="32">
        <v>0</v>
      </c>
      <c r="S14" s="23">
        <f t="shared" ref="S14" si="47">Y14-M14</f>
        <v>0</v>
      </c>
      <c r="T14" s="23">
        <f t="shared" ref="T14" si="48">Z14-N14</f>
        <v>0</v>
      </c>
      <c r="U14" s="19">
        <f t="shared" ref="U14" si="49">AA14-O14</f>
        <v>0</v>
      </c>
      <c r="V14" s="32">
        <v>0</v>
      </c>
      <c r="W14" s="18">
        <f t="shared" ref="W14" si="50">AC14-Q14</f>
        <v>0</v>
      </c>
      <c r="X14" s="32">
        <v>0</v>
      </c>
      <c r="Y14" s="55">
        <v>0</v>
      </c>
      <c r="Z14" s="55">
        <v>0</v>
      </c>
      <c r="AA14" s="53">
        <v>0</v>
      </c>
      <c r="AB14" s="53">
        <v>0</v>
      </c>
      <c r="AC14" s="52">
        <v>0</v>
      </c>
      <c r="AD14" s="58">
        <v>0</v>
      </c>
      <c r="AE14" s="55">
        <f t="shared" ref="AE14" si="51">AK14-Y14</f>
        <v>0</v>
      </c>
      <c r="AF14" s="55">
        <f t="shared" ref="AF14" si="52">AL14-Z14</f>
        <v>0</v>
      </c>
      <c r="AG14" s="53">
        <f t="shared" ref="AG14" si="53">AM14-AA14</f>
        <v>0</v>
      </c>
      <c r="AH14" s="58">
        <v>0</v>
      </c>
      <c r="AI14" s="52">
        <f t="shared" ref="AI14" si="54">AO14-AC14</f>
        <v>0</v>
      </c>
      <c r="AJ14" s="58">
        <v>0</v>
      </c>
      <c r="AK14" s="55">
        <v>0</v>
      </c>
      <c r="AL14" s="55">
        <v>0</v>
      </c>
      <c r="AM14" s="53">
        <v>0</v>
      </c>
      <c r="AN14" s="53">
        <v>0</v>
      </c>
      <c r="AO14" s="52">
        <v>0</v>
      </c>
      <c r="AP14" s="58">
        <v>0</v>
      </c>
      <c r="AQ14" s="55">
        <f t="shared" ref="AQ14" si="55">AW14-AK14</f>
        <v>0</v>
      </c>
      <c r="AR14" s="55">
        <f t="shared" ref="AR14" si="56">AX14-AL14</f>
        <v>0</v>
      </c>
      <c r="AS14" s="53">
        <f t="shared" ref="AS14" si="57">AY14-AM14</f>
        <v>0</v>
      </c>
      <c r="AT14" s="58">
        <v>0</v>
      </c>
      <c r="AU14" s="52">
        <f t="shared" ref="AU14" si="58">BA14-AO14</f>
        <v>0</v>
      </c>
      <c r="AV14" s="58">
        <v>0</v>
      </c>
      <c r="AW14" s="55">
        <v>0</v>
      </c>
      <c r="AX14" s="55">
        <v>0</v>
      </c>
      <c r="AY14" s="53">
        <v>0</v>
      </c>
      <c r="AZ14" s="53">
        <v>0</v>
      </c>
      <c r="BA14" s="52">
        <v>0</v>
      </c>
      <c r="BB14" s="58">
        <v>0</v>
      </c>
      <c r="BC14" s="55">
        <f t="shared" ref="BC14" si="59">BI14-AW14</f>
        <v>0</v>
      </c>
      <c r="BD14" s="55">
        <f t="shared" ref="BD14" si="60">BJ14-AX14</f>
        <v>0</v>
      </c>
      <c r="BE14" s="53">
        <f t="shared" ref="BE14" si="61">BK14-AY14</f>
        <v>0</v>
      </c>
      <c r="BF14" s="58">
        <v>0</v>
      </c>
      <c r="BG14" s="52">
        <f t="shared" ref="BG14" si="62">BM14-BA14</f>
        <v>0</v>
      </c>
      <c r="BH14" s="58">
        <v>0</v>
      </c>
      <c r="BI14" s="55">
        <v>0</v>
      </c>
      <c r="BJ14" s="55">
        <v>0</v>
      </c>
      <c r="BK14" s="53">
        <v>0</v>
      </c>
      <c r="BL14" s="53">
        <v>0</v>
      </c>
      <c r="BM14" s="52">
        <v>0</v>
      </c>
      <c r="BN14" s="58">
        <v>0</v>
      </c>
    </row>
    <row r="15" spans="1:66" ht="15.75" customHeight="1">
      <c r="A15" s="1" t="s">
        <v>18</v>
      </c>
    </row>
    <row r="16" spans="1:66">
      <c r="A16" s="2" t="s">
        <v>10</v>
      </c>
    </row>
  </sheetData>
  <sortState ref="B9:CB12">
    <sortCondition descending="1" ref="E9:E12"/>
  </sortState>
  <mergeCells count="33">
    <mergeCell ref="AQ3:AV3"/>
    <mergeCell ref="AW3:BB3"/>
    <mergeCell ref="AQ4:AR4"/>
    <mergeCell ref="AS4:AV4"/>
    <mergeCell ref="AW4:AX4"/>
    <mergeCell ref="AY4:BB4"/>
    <mergeCell ref="K3:L4"/>
    <mergeCell ref="A3:B5"/>
    <mergeCell ref="Y4:Z4"/>
    <mergeCell ref="G3:H4"/>
    <mergeCell ref="E3:F4"/>
    <mergeCell ref="C3:D4"/>
    <mergeCell ref="I3:J4"/>
    <mergeCell ref="AA4:AD4"/>
    <mergeCell ref="M3:R3"/>
    <mergeCell ref="S3:X3"/>
    <mergeCell ref="Y3:AD3"/>
    <mergeCell ref="M4:N4"/>
    <mergeCell ref="O4:R4"/>
    <mergeCell ref="S4:T4"/>
    <mergeCell ref="U4:X4"/>
    <mergeCell ref="AE3:AJ3"/>
    <mergeCell ref="AK3:AP3"/>
    <mergeCell ref="AE4:AF4"/>
    <mergeCell ref="AG4:AJ4"/>
    <mergeCell ref="AK4:AL4"/>
    <mergeCell ref="AM4:AP4"/>
    <mergeCell ref="BC3:BH3"/>
    <mergeCell ref="BI3:BN3"/>
    <mergeCell ref="BC4:BD4"/>
    <mergeCell ref="BE4:BH4"/>
    <mergeCell ref="BI4:BJ4"/>
    <mergeCell ref="BK4:BN4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N50"/>
  <sheetViews>
    <sheetView zoomScaleNormal="100" workbookViewId="0">
      <pane xSplit="12" ySplit="5" topLeftCell="BC6" activePane="bottomRight" state="frozen"/>
      <selection pane="topRight" activeCell="M1" sqref="M1"/>
      <selection pane="bottomLeft" activeCell="A6" sqref="A6"/>
      <selection pane="bottomRight"/>
    </sheetView>
  </sheetViews>
  <sheetFormatPr defaultRowHeight="16.5"/>
  <cols>
    <col min="1" max="1" width="7.125" style="60" customWidth="1"/>
    <col min="2" max="2" width="19.625" style="60" customWidth="1"/>
    <col min="3" max="10" width="11.25" style="60" hidden="1" customWidth="1"/>
    <col min="11" max="12" width="11.25" style="60" customWidth="1"/>
    <col min="13" max="15" width="11.25" style="60" hidden="1" customWidth="1"/>
    <col min="16" max="16" width="8.625" style="60" hidden="1" customWidth="1"/>
    <col min="17" max="17" width="11.25" style="60" hidden="1" customWidth="1"/>
    <col min="18" max="18" width="8.625" style="60" hidden="1" customWidth="1"/>
    <col min="19" max="21" width="11.25" style="60" hidden="1" customWidth="1"/>
    <col min="22" max="22" width="8.625" style="60" hidden="1" customWidth="1"/>
    <col min="23" max="23" width="11.25" style="60" hidden="1" customWidth="1"/>
    <col min="24" max="24" width="8.625" style="60" hidden="1" customWidth="1"/>
    <col min="25" max="27" width="11.25" style="60" hidden="1" customWidth="1"/>
    <col min="28" max="28" width="8.625" style="60" hidden="1" customWidth="1"/>
    <col min="29" max="29" width="11.25" style="60" hidden="1" customWidth="1"/>
    <col min="30" max="30" width="8.625" style="60" hidden="1" customWidth="1"/>
    <col min="31" max="33" width="11.25" style="60" hidden="1" customWidth="1"/>
    <col min="34" max="34" width="8.625" style="60" hidden="1" customWidth="1"/>
    <col min="35" max="35" width="11.25" style="60" hidden="1" customWidth="1"/>
    <col min="36" max="36" width="8.625" style="60" hidden="1" customWidth="1"/>
    <col min="37" max="39" width="11.25" style="60" hidden="1" customWidth="1"/>
    <col min="40" max="40" width="8.625" style="60" hidden="1" customWidth="1"/>
    <col min="41" max="41" width="11.25" style="60" hidden="1" customWidth="1"/>
    <col min="42" max="42" width="8.625" style="60" hidden="1" customWidth="1"/>
    <col min="43" max="45" width="11.25" style="60" hidden="1" customWidth="1"/>
    <col min="46" max="46" width="8.625" style="60" hidden="1" customWidth="1"/>
    <col min="47" max="47" width="11.25" style="60" hidden="1" customWidth="1"/>
    <col min="48" max="48" width="8.625" style="60" hidden="1" customWidth="1"/>
    <col min="49" max="51" width="11.25" style="60" hidden="1" customWidth="1"/>
    <col min="52" max="52" width="8.625" style="60" hidden="1" customWidth="1"/>
    <col min="53" max="53" width="11.25" style="60" hidden="1" customWidth="1"/>
    <col min="54" max="54" width="8.625" style="60" hidden="1" customWidth="1"/>
    <col min="55" max="57" width="11.25" style="60" customWidth="1"/>
    <col min="58" max="58" width="8.625" style="60" customWidth="1"/>
    <col min="59" max="59" width="11.25" style="60" customWidth="1"/>
    <col min="60" max="60" width="8.625" style="60" customWidth="1"/>
    <col min="61" max="63" width="11.25" style="60" customWidth="1"/>
    <col min="64" max="64" width="8.625" style="60" customWidth="1"/>
    <col min="65" max="65" width="11.25" style="60" customWidth="1"/>
    <col min="66" max="66" width="8.625" style="60" customWidth="1"/>
    <col min="67" max="16384" width="9" style="60"/>
  </cols>
  <sheetData>
    <row r="1" spans="1:66" s="44" customFormat="1" ht="17.25" customHeight="1">
      <c r="A1" s="44" t="s">
        <v>125</v>
      </c>
      <c r="M1" s="45"/>
      <c r="N1" s="45"/>
      <c r="S1" s="45"/>
      <c r="T1" s="45"/>
      <c r="Y1" s="45"/>
      <c r="Z1" s="45"/>
      <c r="AE1" s="45"/>
      <c r="AF1" s="45"/>
      <c r="AK1" s="45"/>
      <c r="AL1" s="45"/>
      <c r="AQ1" s="45"/>
      <c r="AR1" s="45"/>
      <c r="AW1" s="45"/>
      <c r="AX1" s="45"/>
      <c r="BC1" s="45"/>
      <c r="BD1" s="45"/>
      <c r="BI1" s="45"/>
      <c r="BJ1" s="45"/>
    </row>
    <row r="2" spans="1:66" s="43" customFormat="1" ht="15.75" customHeight="1">
      <c r="B2" s="46"/>
      <c r="M2" s="46"/>
      <c r="N2" s="46"/>
      <c r="R2" s="46" t="s">
        <v>11</v>
      </c>
      <c r="S2" s="46"/>
      <c r="T2" s="46"/>
      <c r="X2" s="46"/>
      <c r="Y2" s="46"/>
      <c r="Z2" s="46"/>
      <c r="AD2" s="46" t="s">
        <v>11</v>
      </c>
      <c r="AE2" s="46"/>
      <c r="AF2" s="46"/>
      <c r="AJ2" s="46"/>
      <c r="AK2" s="46"/>
      <c r="AL2" s="46"/>
      <c r="AP2" s="46" t="s">
        <v>11</v>
      </c>
      <c r="AQ2" s="46"/>
      <c r="AR2" s="46"/>
      <c r="AV2" s="46"/>
      <c r="AW2" s="46"/>
      <c r="AX2" s="46"/>
      <c r="BB2" s="46" t="s">
        <v>11</v>
      </c>
      <c r="BC2" s="46"/>
      <c r="BD2" s="46"/>
      <c r="BH2" s="46"/>
      <c r="BI2" s="46"/>
      <c r="BJ2" s="46"/>
      <c r="BN2" s="46" t="s">
        <v>11</v>
      </c>
    </row>
    <row r="3" spans="1:66" s="6" customFormat="1" ht="18" customHeight="1">
      <c r="A3" s="75" t="s">
        <v>0</v>
      </c>
      <c r="B3" s="75"/>
      <c r="C3" s="75" t="s">
        <v>159</v>
      </c>
      <c r="D3" s="75"/>
      <c r="E3" s="75" t="s">
        <v>191</v>
      </c>
      <c r="F3" s="75"/>
      <c r="G3" s="75" t="s">
        <v>209</v>
      </c>
      <c r="H3" s="75"/>
      <c r="I3" s="75" t="s">
        <v>232</v>
      </c>
      <c r="J3" s="75"/>
      <c r="K3" s="75" t="s">
        <v>270</v>
      </c>
      <c r="L3" s="75"/>
      <c r="M3" s="75" t="s">
        <v>1</v>
      </c>
      <c r="N3" s="75"/>
      <c r="O3" s="75"/>
      <c r="P3" s="75"/>
      <c r="Q3" s="75"/>
      <c r="R3" s="75"/>
      <c r="S3" s="75" t="s">
        <v>217</v>
      </c>
      <c r="T3" s="75"/>
      <c r="U3" s="75"/>
      <c r="V3" s="75"/>
      <c r="W3" s="75"/>
      <c r="X3" s="75"/>
      <c r="Y3" s="75" t="s">
        <v>24</v>
      </c>
      <c r="Z3" s="75"/>
      <c r="AA3" s="75"/>
      <c r="AB3" s="75"/>
      <c r="AC3" s="75"/>
      <c r="AD3" s="75"/>
      <c r="AE3" s="75" t="s">
        <v>258</v>
      </c>
      <c r="AF3" s="75"/>
      <c r="AG3" s="75"/>
      <c r="AH3" s="75"/>
      <c r="AI3" s="75"/>
      <c r="AJ3" s="75"/>
      <c r="AK3" s="75" t="s">
        <v>259</v>
      </c>
      <c r="AL3" s="75"/>
      <c r="AM3" s="75"/>
      <c r="AN3" s="75"/>
      <c r="AO3" s="75"/>
      <c r="AP3" s="75"/>
      <c r="AQ3" s="75" t="s">
        <v>260</v>
      </c>
      <c r="AR3" s="75"/>
      <c r="AS3" s="75"/>
      <c r="AT3" s="75"/>
      <c r="AU3" s="75"/>
      <c r="AV3" s="75"/>
      <c r="AW3" s="75" t="s">
        <v>261</v>
      </c>
      <c r="AX3" s="75"/>
      <c r="AY3" s="75"/>
      <c r="AZ3" s="75"/>
      <c r="BA3" s="75"/>
      <c r="BB3" s="75"/>
      <c r="BC3" s="75" t="s">
        <v>263</v>
      </c>
      <c r="BD3" s="75"/>
      <c r="BE3" s="75"/>
      <c r="BF3" s="75"/>
      <c r="BG3" s="75"/>
      <c r="BH3" s="75"/>
      <c r="BI3" s="75" t="s">
        <v>264</v>
      </c>
      <c r="BJ3" s="75"/>
      <c r="BK3" s="75"/>
      <c r="BL3" s="75"/>
      <c r="BM3" s="75"/>
      <c r="BN3" s="75"/>
    </row>
    <row r="4" spans="1:66" s="6" customFormat="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300</v>
      </c>
      <c r="N4" s="75"/>
      <c r="O4" s="75" t="s">
        <v>301</v>
      </c>
      <c r="P4" s="75"/>
      <c r="Q4" s="75"/>
      <c r="R4" s="75"/>
      <c r="S4" s="75" t="s">
        <v>300</v>
      </c>
      <c r="T4" s="75"/>
      <c r="U4" s="75" t="s">
        <v>301</v>
      </c>
      <c r="V4" s="75"/>
      <c r="W4" s="75"/>
      <c r="X4" s="75"/>
      <c r="Y4" s="75" t="s">
        <v>300</v>
      </c>
      <c r="Z4" s="75"/>
      <c r="AA4" s="75" t="s">
        <v>301</v>
      </c>
      <c r="AB4" s="75"/>
      <c r="AC4" s="75"/>
      <c r="AD4" s="75"/>
      <c r="AE4" s="75" t="s">
        <v>252</v>
      </c>
      <c r="AF4" s="75"/>
      <c r="AG4" s="75" t="s">
        <v>253</v>
      </c>
      <c r="AH4" s="75"/>
      <c r="AI4" s="75"/>
      <c r="AJ4" s="75"/>
      <c r="AK4" s="75" t="s">
        <v>300</v>
      </c>
      <c r="AL4" s="75"/>
      <c r="AM4" s="75" t="s">
        <v>284</v>
      </c>
      <c r="AN4" s="75"/>
      <c r="AO4" s="75"/>
      <c r="AP4" s="75"/>
      <c r="AQ4" s="75" t="s">
        <v>300</v>
      </c>
      <c r="AR4" s="75"/>
      <c r="AS4" s="75" t="s">
        <v>284</v>
      </c>
      <c r="AT4" s="75"/>
      <c r="AU4" s="75"/>
      <c r="AV4" s="75"/>
      <c r="AW4" s="75" t="s">
        <v>300</v>
      </c>
      <c r="AX4" s="75"/>
      <c r="AY4" s="75" t="s">
        <v>284</v>
      </c>
      <c r="AZ4" s="75"/>
      <c r="BA4" s="75"/>
      <c r="BB4" s="75"/>
      <c r="BC4" s="75" t="s">
        <v>309</v>
      </c>
      <c r="BD4" s="75"/>
      <c r="BE4" s="75" t="s">
        <v>310</v>
      </c>
      <c r="BF4" s="75"/>
      <c r="BG4" s="75"/>
      <c r="BH4" s="75"/>
      <c r="BI4" s="75" t="s">
        <v>309</v>
      </c>
      <c r="BJ4" s="75"/>
      <c r="BK4" s="75" t="s">
        <v>310</v>
      </c>
      <c r="BL4" s="75"/>
      <c r="BM4" s="75"/>
      <c r="BN4" s="75"/>
    </row>
    <row r="5" spans="1:66" s="6" customFormat="1" ht="18" customHeight="1">
      <c r="A5" s="75"/>
      <c r="B5" s="75"/>
      <c r="C5" s="69" t="s">
        <v>21</v>
      </c>
      <c r="D5" s="69" t="s">
        <v>20</v>
      </c>
      <c r="E5" s="69" t="s">
        <v>21</v>
      </c>
      <c r="F5" s="69" t="s">
        <v>20</v>
      </c>
      <c r="G5" s="69" t="s">
        <v>21</v>
      </c>
      <c r="H5" s="69" t="s">
        <v>20</v>
      </c>
      <c r="I5" s="69" t="s">
        <v>21</v>
      </c>
      <c r="J5" s="69" t="s">
        <v>20</v>
      </c>
      <c r="K5" s="70" t="s">
        <v>21</v>
      </c>
      <c r="L5" s="70" t="s">
        <v>20</v>
      </c>
      <c r="M5" s="69" t="s">
        <v>25</v>
      </c>
      <c r="N5" s="69" t="s">
        <v>26</v>
      </c>
      <c r="O5" s="69" t="s">
        <v>27</v>
      </c>
      <c r="P5" s="69" t="s">
        <v>28</v>
      </c>
      <c r="Q5" s="69" t="s">
        <v>26</v>
      </c>
      <c r="R5" s="69" t="s">
        <v>2</v>
      </c>
      <c r="S5" s="69" t="s">
        <v>19</v>
      </c>
      <c r="T5" s="69" t="s">
        <v>20</v>
      </c>
      <c r="U5" s="69" t="s">
        <v>21</v>
      </c>
      <c r="V5" s="69" t="s">
        <v>22</v>
      </c>
      <c r="W5" s="69" t="s">
        <v>20</v>
      </c>
      <c r="X5" s="69" t="s">
        <v>2</v>
      </c>
      <c r="Y5" s="69" t="s">
        <v>19</v>
      </c>
      <c r="Z5" s="69" t="s">
        <v>20</v>
      </c>
      <c r="AA5" s="69" t="s">
        <v>21</v>
      </c>
      <c r="AB5" s="69" t="s">
        <v>22</v>
      </c>
      <c r="AC5" s="69" t="s">
        <v>20</v>
      </c>
      <c r="AD5" s="69" t="s">
        <v>2</v>
      </c>
      <c r="AE5" s="69" t="s">
        <v>19</v>
      </c>
      <c r="AF5" s="69" t="s">
        <v>20</v>
      </c>
      <c r="AG5" s="69" t="s">
        <v>21</v>
      </c>
      <c r="AH5" s="69" t="s">
        <v>22</v>
      </c>
      <c r="AI5" s="69" t="s">
        <v>20</v>
      </c>
      <c r="AJ5" s="69" t="s">
        <v>2</v>
      </c>
      <c r="AK5" s="69" t="s">
        <v>19</v>
      </c>
      <c r="AL5" s="69" t="s">
        <v>20</v>
      </c>
      <c r="AM5" s="69" t="s">
        <v>21</v>
      </c>
      <c r="AN5" s="69" t="s">
        <v>22</v>
      </c>
      <c r="AO5" s="69" t="s">
        <v>20</v>
      </c>
      <c r="AP5" s="69" t="s">
        <v>2</v>
      </c>
      <c r="AQ5" s="69" t="s">
        <v>19</v>
      </c>
      <c r="AR5" s="69" t="s">
        <v>20</v>
      </c>
      <c r="AS5" s="69" t="s">
        <v>21</v>
      </c>
      <c r="AT5" s="69" t="s">
        <v>22</v>
      </c>
      <c r="AU5" s="69" t="s">
        <v>20</v>
      </c>
      <c r="AV5" s="69" t="s">
        <v>2</v>
      </c>
      <c r="AW5" s="69" t="s">
        <v>19</v>
      </c>
      <c r="AX5" s="69" t="s">
        <v>20</v>
      </c>
      <c r="AY5" s="69" t="s">
        <v>21</v>
      </c>
      <c r="AZ5" s="69" t="s">
        <v>22</v>
      </c>
      <c r="BA5" s="69" t="s">
        <v>20</v>
      </c>
      <c r="BB5" s="69" t="s">
        <v>2</v>
      </c>
      <c r="BC5" s="69" t="s">
        <v>19</v>
      </c>
      <c r="BD5" s="69" t="s">
        <v>20</v>
      </c>
      <c r="BE5" s="69" t="s">
        <v>21</v>
      </c>
      <c r="BF5" s="69" t="s">
        <v>22</v>
      </c>
      <c r="BG5" s="69" t="s">
        <v>20</v>
      </c>
      <c r="BH5" s="69" t="s">
        <v>2</v>
      </c>
      <c r="BI5" s="69" t="s">
        <v>19</v>
      </c>
      <c r="BJ5" s="69" t="s">
        <v>20</v>
      </c>
      <c r="BK5" s="73" t="s">
        <v>21</v>
      </c>
      <c r="BL5" s="73" t="s">
        <v>22</v>
      </c>
      <c r="BM5" s="73" t="s">
        <v>20</v>
      </c>
      <c r="BN5" s="69" t="s">
        <v>2</v>
      </c>
    </row>
    <row r="6" spans="1:66" s="39" customFormat="1" ht="16.5" customHeight="1">
      <c r="A6" s="38"/>
      <c r="B6" s="41" t="s">
        <v>200</v>
      </c>
      <c r="C6" s="48">
        <v>1227</v>
      </c>
      <c r="D6" s="48">
        <v>11</v>
      </c>
      <c r="E6" s="48">
        <v>2376</v>
      </c>
      <c r="F6" s="48">
        <v>18</v>
      </c>
      <c r="G6" s="50">
        <v>374288</v>
      </c>
      <c r="H6" s="50">
        <v>988</v>
      </c>
      <c r="I6" s="50">
        <v>748790</v>
      </c>
      <c r="J6" s="50">
        <v>1722</v>
      </c>
      <c r="K6" s="50">
        <v>622638</v>
      </c>
      <c r="L6" s="50">
        <v>1215</v>
      </c>
      <c r="M6" s="50">
        <v>11887</v>
      </c>
      <c r="N6" s="50">
        <v>32</v>
      </c>
      <c r="O6" s="50">
        <v>0</v>
      </c>
      <c r="P6" s="49">
        <f>ROUND(((O6/M6-1)*100),1)</f>
        <v>-100</v>
      </c>
      <c r="Q6" s="50">
        <v>0</v>
      </c>
      <c r="R6" s="49">
        <f>ROUND(((Q6/N6-1)*100),1)</f>
        <v>-100</v>
      </c>
      <c r="S6" s="50">
        <f t="shared" ref="S6:S22" si="0">Y6-M6</f>
        <v>34951</v>
      </c>
      <c r="T6" s="50">
        <f t="shared" ref="T6:T22" si="1">Z6-N6</f>
        <v>62</v>
      </c>
      <c r="U6" s="50">
        <f t="shared" ref="U6:U22" si="2">AA6-O6</f>
        <v>32543</v>
      </c>
      <c r="V6" s="49">
        <f>ROUND(((U6/S6-1)*100),1)</f>
        <v>-6.9</v>
      </c>
      <c r="W6" s="50">
        <f t="shared" ref="W6:W22" si="3">AC6-Q6</f>
        <v>126</v>
      </c>
      <c r="X6" s="49">
        <f>ROUND(((W6/T6-1)*100),1)</f>
        <v>103.2</v>
      </c>
      <c r="Y6" s="50">
        <v>46838</v>
      </c>
      <c r="Z6" s="50">
        <v>94</v>
      </c>
      <c r="AA6" s="50">
        <v>32543</v>
      </c>
      <c r="AB6" s="49">
        <f>ROUND(((AA6/Y6-1)*100),1)</f>
        <v>-30.5</v>
      </c>
      <c r="AC6" s="50">
        <v>126</v>
      </c>
      <c r="AD6" s="49">
        <f>ROUND(((AC6/Z6-1)*100),1)</f>
        <v>34</v>
      </c>
      <c r="AE6" s="50">
        <f t="shared" ref="AE6:AE22" si="4">AK6-Y6</f>
        <v>46278</v>
      </c>
      <c r="AF6" s="50">
        <f t="shared" ref="AF6:AF22" si="5">AL6-Z6</f>
        <v>90</v>
      </c>
      <c r="AG6" s="50">
        <f t="shared" ref="AG6:AG22" si="6">AM6-AA6</f>
        <v>191465</v>
      </c>
      <c r="AH6" s="49">
        <f>ROUND(((AG6/AE6-1)*100),1)</f>
        <v>313.7</v>
      </c>
      <c r="AI6" s="50">
        <f t="shared" ref="AI6:AI22" si="7">AO6-AC6</f>
        <v>746</v>
      </c>
      <c r="AJ6" s="49">
        <f>ROUND(((AI6/AF6-1)*100),1)</f>
        <v>728.9</v>
      </c>
      <c r="AK6" s="50">
        <v>93116</v>
      </c>
      <c r="AL6" s="50">
        <v>184</v>
      </c>
      <c r="AM6" s="50">
        <v>224008</v>
      </c>
      <c r="AN6" s="49">
        <f>ROUND(((AM6/AK6-1)*100),1)</f>
        <v>140.6</v>
      </c>
      <c r="AO6" s="50">
        <v>872</v>
      </c>
      <c r="AP6" s="49">
        <f>ROUND(((AO6/AL6-1)*100),1)</f>
        <v>373.9</v>
      </c>
      <c r="AQ6" s="50">
        <f t="shared" ref="AQ6:AQ22" si="8">AW6-AK6</f>
        <v>115093</v>
      </c>
      <c r="AR6" s="50">
        <f t="shared" ref="AR6:AR22" si="9">AX6-AL6</f>
        <v>219</v>
      </c>
      <c r="AS6" s="50">
        <f t="shared" ref="AS6:AS22" si="10">AY6-AM6</f>
        <v>30715</v>
      </c>
      <c r="AT6" s="49">
        <f>ROUND(((AS6/AQ6-1)*100),1)</f>
        <v>-73.3</v>
      </c>
      <c r="AU6" s="50">
        <f t="shared" ref="AU6:AU22" si="11">BA6-AO6</f>
        <v>150</v>
      </c>
      <c r="AV6" s="49">
        <f>ROUND(((AU6/AR6-1)*100),1)</f>
        <v>-31.5</v>
      </c>
      <c r="AW6" s="50">
        <v>208209</v>
      </c>
      <c r="AX6" s="50">
        <v>403</v>
      </c>
      <c r="AY6" s="50">
        <v>254723</v>
      </c>
      <c r="AZ6" s="49">
        <f>ROUND(((AY6/AW6-1)*100),1)</f>
        <v>22.3</v>
      </c>
      <c r="BA6" s="50">
        <v>1022</v>
      </c>
      <c r="BB6" s="49">
        <f>ROUND(((BA6/AX6-1)*100),1)</f>
        <v>153.6</v>
      </c>
      <c r="BC6" s="50">
        <f t="shared" ref="BC6:BC22" si="12">BI6-AW6</f>
        <v>0</v>
      </c>
      <c r="BD6" s="50">
        <f t="shared" ref="BD6:BD22" si="13">BJ6-AX6</f>
        <v>0</v>
      </c>
      <c r="BE6" s="50">
        <f t="shared" ref="BE6:BE22" si="14">BK6-AY6</f>
        <v>70091</v>
      </c>
      <c r="BF6" s="61">
        <v>0</v>
      </c>
      <c r="BG6" s="50">
        <f t="shared" ref="BG6:BG22" si="15">BM6-BA6</f>
        <v>279</v>
      </c>
      <c r="BH6" s="61">
        <v>0</v>
      </c>
      <c r="BI6" s="50">
        <v>208209</v>
      </c>
      <c r="BJ6" s="50">
        <v>403</v>
      </c>
      <c r="BK6" s="50">
        <v>324814</v>
      </c>
      <c r="BL6" s="49">
        <f>ROUND(((BK6/BI6-1)*100),1)</f>
        <v>56</v>
      </c>
      <c r="BM6" s="50">
        <v>1301</v>
      </c>
      <c r="BN6" s="49">
        <f>ROUND(((BM6/BJ6-1)*100),1)</f>
        <v>222.8</v>
      </c>
    </row>
    <row r="7" spans="1:66" s="39" customFormat="1" ht="16.5" customHeight="1">
      <c r="A7" s="38" t="s">
        <v>3</v>
      </c>
      <c r="B7" s="41" t="s">
        <v>41</v>
      </c>
      <c r="C7" s="48">
        <v>1154430</v>
      </c>
      <c r="D7" s="48">
        <v>3961</v>
      </c>
      <c r="E7" s="48">
        <v>1111312</v>
      </c>
      <c r="F7" s="48">
        <v>3843</v>
      </c>
      <c r="G7" s="50">
        <v>1171631</v>
      </c>
      <c r="H7" s="50">
        <v>4174</v>
      </c>
      <c r="I7" s="50">
        <v>981322</v>
      </c>
      <c r="J7" s="50">
        <v>3427</v>
      </c>
      <c r="K7" s="50">
        <v>621067</v>
      </c>
      <c r="L7" s="50">
        <v>2027</v>
      </c>
      <c r="M7" s="50">
        <v>82877</v>
      </c>
      <c r="N7" s="50">
        <v>301</v>
      </c>
      <c r="O7" s="50">
        <v>10530</v>
      </c>
      <c r="P7" s="57">
        <f>ROUND(((O7/M7-1)*100),1)</f>
        <v>-87.3</v>
      </c>
      <c r="Q7" s="50">
        <v>10</v>
      </c>
      <c r="R7" s="49">
        <f>ROUND(((Q7/N7-1)*100),1)</f>
        <v>-96.7</v>
      </c>
      <c r="S7" s="48">
        <f t="shared" si="0"/>
        <v>75292</v>
      </c>
      <c r="T7" s="48">
        <f t="shared" si="1"/>
        <v>262</v>
      </c>
      <c r="U7" s="48">
        <f t="shared" si="2"/>
        <v>73470</v>
      </c>
      <c r="V7" s="49">
        <f>ROUND(((U7/S7-1)*100),1)</f>
        <v>-2.4</v>
      </c>
      <c r="W7" s="48">
        <f t="shared" si="3"/>
        <v>237</v>
      </c>
      <c r="X7" s="49">
        <f>ROUND(((W7/T7-1)*100),1)</f>
        <v>-9.5</v>
      </c>
      <c r="Y7" s="50">
        <v>158169</v>
      </c>
      <c r="Z7" s="50">
        <v>563</v>
      </c>
      <c r="AA7" s="50">
        <v>84000</v>
      </c>
      <c r="AB7" s="49">
        <f t="shared" ref="AB7:AB15" si="16">ROUND(((AA7/Y7-1)*100),1)</f>
        <v>-46.9</v>
      </c>
      <c r="AC7" s="50">
        <v>247</v>
      </c>
      <c r="AD7" s="49">
        <f t="shared" ref="AD7:AD15" si="17">ROUND(((AC7/Z7-1)*100),1)</f>
        <v>-56.1</v>
      </c>
      <c r="AE7" s="48">
        <f t="shared" si="4"/>
        <v>76559</v>
      </c>
      <c r="AF7" s="48">
        <f t="shared" si="5"/>
        <v>279</v>
      </c>
      <c r="AG7" s="48">
        <f t="shared" si="6"/>
        <v>71220</v>
      </c>
      <c r="AH7" s="49">
        <f>ROUND(((AG7/AE7-1)*100),1)</f>
        <v>-7</v>
      </c>
      <c r="AI7" s="48">
        <f t="shared" si="7"/>
        <v>237</v>
      </c>
      <c r="AJ7" s="49">
        <f>ROUND(((AI7/AF7-1)*100),1)</f>
        <v>-15.1</v>
      </c>
      <c r="AK7" s="50">
        <v>234728</v>
      </c>
      <c r="AL7" s="50">
        <v>842</v>
      </c>
      <c r="AM7" s="50">
        <v>155220</v>
      </c>
      <c r="AN7" s="49">
        <f>ROUND(((AM7/AK7-1)*100),1)</f>
        <v>-33.9</v>
      </c>
      <c r="AO7" s="50">
        <v>484</v>
      </c>
      <c r="AP7" s="49">
        <f>ROUND(((AO7/AL7-1)*100),1)</f>
        <v>-42.5</v>
      </c>
      <c r="AQ7" s="48">
        <f t="shared" si="8"/>
        <v>173196</v>
      </c>
      <c r="AR7" s="48">
        <f t="shared" si="9"/>
        <v>534</v>
      </c>
      <c r="AS7" s="48">
        <f t="shared" si="10"/>
        <v>60347</v>
      </c>
      <c r="AT7" s="49">
        <f>ROUND(((AS7/AQ7-1)*100),1)</f>
        <v>-65.2</v>
      </c>
      <c r="AU7" s="48">
        <f t="shared" si="11"/>
        <v>219</v>
      </c>
      <c r="AV7" s="49">
        <f>ROUND(((AU7/AR7-1)*100),1)</f>
        <v>-59</v>
      </c>
      <c r="AW7" s="50">
        <v>407924</v>
      </c>
      <c r="AX7" s="50">
        <v>1376</v>
      </c>
      <c r="AY7" s="50">
        <v>215567</v>
      </c>
      <c r="AZ7" s="49">
        <f>ROUND(((AY7/AW7-1)*100),1)</f>
        <v>-47.2</v>
      </c>
      <c r="BA7" s="50">
        <v>703</v>
      </c>
      <c r="BB7" s="49">
        <f>ROUND(((BA7/AX7-1)*100),1)</f>
        <v>-48.9</v>
      </c>
      <c r="BC7" s="48">
        <f t="shared" si="12"/>
        <v>13860</v>
      </c>
      <c r="BD7" s="48">
        <f t="shared" si="13"/>
        <v>38</v>
      </c>
      <c r="BE7" s="48">
        <f t="shared" si="14"/>
        <v>31856</v>
      </c>
      <c r="BF7" s="49">
        <f>ROUND(((BE7/BC7-1)*100),1)</f>
        <v>129.80000000000001</v>
      </c>
      <c r="BG7" s="48">
        <f t="shared" si="15"/>
        <v>118</v>
      </c>
      <c r="BH7" s="49">
        <f>ROUND(((BG7/BD7-1)*100),1)</f>
        <v>210.5</v>
      </c>
      <c r="BI7" s="50">
        <v>421784</v>
      </c>
      <c r="BJ7" s="50">
        <v>1414</v>
      </c>
      <c r="BK7" s="50">
        <v>247423</v>
      </c>
      <c r="BL7" s="49">
        <f>ROUND(((BK7/BI7-1)*100),1)</f>
        <v>-41.3</v>
      </c>
      <c r="BM7" s="50">
        <v>821</v>
      </c>
      <c r="BN7" s="49">
        <f>ROUND(((BM7/BJ7-1)*100),1)</f>
        <v>-41.9</v>
      </c>
    </row>
    <row r="8" spans="1:66" s="39" customFormat="1" ht="16.5" customHeight="1">
      <c r="A8" s="38"/>
      <c r="B8" s="41" t="s">
        <v>33</v>
      </c>
      <c r="C8" s="48">
        <v>654576</v>
      </c>
      <c r="D8" s="48">
        <v>2835</v>
      </c>
      <c r="E8" s="48">
        <v>226785</v>
      </c>
      <c r="F8" s="48">
        <v>1089</v>
      </c>
      <c r="G8" s="50">
        <v>563581</v>
      </c>
      <c r="H8" s="50">
        <v>2604</v>
      </c>
      <c r="I8" s="50">
        <v>593507</v>
      </c>
      <c r="J8" s="50">
        <v>3542</v>
      </c>
      <c r="K8" s="50">
        <v>198540</v>
      </c>
      <c r="L8" s="50">
        <v>1219</v>
      </c>
      <c r="M8" s="50">
        <v>19705</v>
      </c>
      <c r="N8" s="50">
        <v>62</v>
      </c>
      <c r="O8" s="50">
        <v>20335</v>
      </c>
      <c r="P8" s="57">
        <f>ROUND(((O8/M8-1)*100),1)</f>
        <v>3.2</v>
      </c>
      <c r="Q8" s="50">
        <v>83</v>
      </c>
      <c r="R8" s="57">
        <f>ROUND(((Q8/N8-1)*100),1)</f>
        <v>33.9</v>
      </c>
      <c r="S8" s="48">
        <f t="shared" si="0"/>
        <v>40804</v>
      </c>
      <c r="T8" s="48">
        <f t="shared" si="1"/>
        <v>281</v>
      </c>
      <c r="U8" s="48">
        <f t="shared" si="2"/>
        <v>42901</v>
      </c>
      <c r="V8" s="49">
        <f>ROUND(((U8/S8-1)*100),1)</f>
        <v>5.0999999999999996</v>
      </c>
      <c r="W8" s="48">
        <f t="shared" si="3"/>
        <v>149</v>
      </c>
      <c r="X8" s="49">
        <f>ROUND(((W8/T8-1)*100),1)</f>
        <v>-47</v>
      </c>
      <c r="Y8" s="50">
        <v>60509</v>
      </c>
      <c r="Z8" s="50">
        <v>343</v>
      </c>
      <c r="AA8" s="50">
        <v>63236</v>
      </c>
      <c r="AB8" s="49">
        <f t="shared" si="16"/>
        <v>4.5</v>
      </c>
      <c r="AC8" s="50">
        <v>232</v>
      </c>
      <c r="AD8" s="49">
        <f t="shared" si="17"/>
        <v>-32.4</v>
      </c>
      <c r="AE8" s="48">
        <f t="shared" si="4"/>
        <v>54116</v>
      </c>
      <c r="AF8" s="48">
        <f t="shared" si="5"/>
        <v>356</v>
      </c>
      <c r="AG8" s="48">
        <f t="shared" si="6"/>
        <v>88345</v>
      </c>
      <c r="AH8" s="49">
        <f>ROUND(((AG8/AE8-1)*100),1)</f>
        <v>63.3</v>
      </c>
      <c r="AI8" s="48">
        <f t="shared" si="7"/>
        <v>412</v>
      </c>
      <c r="AJ8" s="49">
        <f>ROUND(((AI8/AF8-1)*100),1)</f>
        <v>15.7</v>
      </c>
      <c r="AK8" s="50">
        <v>114625</v>
      </c>
      <c r="AL8" s="50">
        <v>699</v>
      </c>
      <c r="AM8" s="50">
        <v>151581</v>
      </c>
      <c r="AN8" s="49">
        <f>ROUND(((AM8/AK8-1)*100),1)</f>
        <v>32.200000000000003</v>
      </c>
      <c r="AO8" s="50">
        <v>644</v>
      </c>
      <c r="AP8" s="49">
        <f>ROUND(((AO8/AL8-1)*100),1)</f>
        <v>-7.9</v>
      </c>
      <c r="AQ8" s="48">
        <f t="shared" si="8"/>
        <v>15751</v>
      </c>
      <c r="AR8" s="48">
        <f t="shared" si="9"/>
        <v>111</v>
      </c>
      <c r="AS8" s="48">
        <f t="shared" si="10"/>
        <v>73241</v>
      </c>
      <c r="AT8" s="49">
        <f>ROUND(((AS8/AQ8-1)*100),1)</f>
        <v>365</v>
      </c>
      <c r="AU8" s="48">
        <f t="shared" si="11"/>
        <v>298</v>
      </c>
      <c r="AV8" s="49">
        <f>ROUND(((AU8/AR8-1)*100),1)</f>
        <v>168.5</v>
      </c>
      <c r="AW8" s="50">
        <v>130376</v>
      </c>
      <c r="AX8" s="50">
        <v>810</v>
      </c>
      <c r="AY8" s="50">
        <v>224822</v>
      </c>
      <c r="AZ8" s="49">
        <f>ROUND(((AY8/AW8-1)*100),1)</f>
        <v>72.400000000000006</v>
      </c>
      <c r="BA8" s="50">
        <v>942</v>
      </c>
      <c r="BB8" s="49">
        <f>ROUND(((BA8/AX8-1)*100),1)</f>
        <v>16.3</v>
      </c>
      <c r="BC8" s="48">
        <f t="shared" si="12"/>
        <v>11998</v>
      </c>
      <c r="BD8" s="48">
        <f t="shared" si="13"/>
        <v>104</v>
      </c>
      <c r="BE8" s="48">
        <f t="shared" si="14"/>
        <v>74914</v>
      </c>
      <c r="BF8" s="49">
        <f t="shared" ref="BF8" si="18">ROUND(((BE8/BC8-1)*100),1)</f>
        <v>524.4</v>
      </c>
      <c r="BG8" s="48">
        <f t="shared" si="15"/>
        <v>317</v>
      </c>
      <c r="BH8" s="49">
        <f>ROUND(((BG8/BD8-1)*100),1)</f>
        <v>204.8</v>
      </c>
      <c r="BI8" s="50">
        <v>142374</v>
      </c>
      <c r="BJ8" s="50">
        <v>914</v>
      </c>
      <c r="BK8" s="50">
        <v>299736</v>
      </c>
      <c r="BL8" s="49">
        <f>ROUND(((BK8/BI8-1)*100),1)</f>
        <v>110.5</v>
      </c>
      <c r="BM8" s="50">
        <v>1259</v>
      </c>
      <c r="BN8" s="49">
        <f>ROUND(((BM8/BJ8-1)*100),1)</f>
        <v>37.700000000000003</v>
      </c>
    </row>
    <row r="9" spans="1:66" s="39" customFormat="1" ht="16.5" customHeight="1">
      <c r="A9" s="38"/>
      <c r="B9" s="41" t="s">
        <v>227</v>
      </c>
      <c r="C9" s="48">
        <v>0</v>
      </c>
      <c r="D9" s="48">
        <v>0</v>
      </c>
      <c r="E9" s="48">
        <v>0</v>
      </c>
      <c r="F9" s="48">
        <v>0</v>
      </c>
      <c r="G9" s="50">
        <v>0</v>
      </c>
      <c r="H9" s="50">
        <v>0</v>
      </c>
      <c r="I9" s="50">
        <v>84750</v>
      </c>
      <c r="J9" s="50">
        <v>540</v>
      </c>
      <c r="K9" s="50">
        <v>88507</v>
      </c>
      <c r="L9" s="50">
        <v>529</v>
      </c>
      <c r="M9" s="50">
        <v>19373</v>
      </c>
      <c r="N9" s="50">
        <v>125</v>
      </c>
      <c r="O9" s="50">
        <v>0</v>
      </c>
      <c r="P9" s="57">
        <f t="shared" ref="P9:P13" si="19">ROUND(((O9/M9-1)*100),1)</f>
        <v>-100</v>
      </c>
      <c r="Q9" s="50">
        <v>0</v>
      </c>
      <c r="R9" s="57">
        <f t="shared" ref="R9:R13" si="20">ROUND(((Q9/N9-1)*100),1)</f>
        <v>-100</v>
      </c>
      <c r="S9" s="48">
        <f t="shared" si="0"/>
        <v>19887</v>
      </c>
      <c r="T9" s="48">
        <f t="shared" si="1"/>
        <v>139</v>
      </c>
      <c r="U9" s="48">
        <f t="shared" si="2"/>
        <v>0</v>
      </c>
      <c r="V9" s="49">
        <f t="shared" ref="V9:V15" si="21">ROUND(((U9/S9-1)*100),1)</f>
        <v>-100</v>
      </c>
      <c r="W9" s="48">
        <f t="shared" si="3"/>
        <v>0</v>
      </c>
      <c r="X9" s="49">
        <f t="shared" ref="X9:X15" si="22">ROUND(((W9/T9-1)*100),1)</f>
        <v>-100</v>
      </c>
      <c r="Y9" s="50">
        <v>39260</v>
      </c>
      <c r="Z9" s="50">
        <v>264</v>
      </c>
      <c r="AA9" s="50">
        <v>0</v>
      </c>
      <c r="AB9" s="49">
        <f t="shared" si="16"/>
        <v>-100</v>
      </c>
      <c r="AC9" s="50">
        <v>0</v>
      </c>
      <c r="AD9" s="49">
        <f t="shared" si="17"/>
        <v>-100</v>
      </c>
      <c r="AE9" s="48">
        <f t="shared" si="4"/>
        <v>9955</v>
      </c>
      <c r="AF9" s="48">
        <f t="shared" si="5"/>
        <v>58</v>
      </c>
      <c r="AG9" s="48">
        <f t="shared" si="6"/>
        <v>19197</v>
      </c>
      <c r="AH9" s="49">
        <f t="shared" ref="AH9:AH12" si="23">ROUND(((AG9/AE9-1)*100),1)</f>
        <v>92.8</v>
      </c>
      <c r="AI9" s="48">
        <f t="shared" si="7"/>
        <v>127</v>
      </c>
      <c r="AJ9" s="49">
        <f t="shared" ref="AJ9:AJ12" si="24">ROUND(((AI9/AF9-1)*100),1)</f>
        <v>119</v>
      </c>
      <c r="AK9" s="50">
        <v>49215</v>
      </c>
      <c r="AL9" s="50">
        <v>322</v>
      </c>
      <c r="AM9" s="50">
        <v>19197</v>
      </c>
      <c r="AN9" s="49">
        <f t="shared" ref="AN9:AN15" si="25">ROUND(((AM9/AK9-1)*100),1)</f>
        <v>-61</v>
      </c>
      <c r="AO9" s="50">
        <v>127</v>
      </c>
      <c r="AP9" s="49">
        <f t="shared" ref="AP9:AP15" si="26">ROUND(((AO9/AL9-1)*100),1)</f>
        <v>-60.6</v>
      </c>
      <c r="AQ9" s="48">
        <f t="shared" si="8"/>
        <v>6376</v>
      </c>
      <c r="AR9" s="48">
        <f t="shared" si="9"/>
        <v>40</v>
      </c>
      <c r="AS9" s="48">
        <f t="shared" si="10"/>
        <v>0</v>
      </c>
      <c r="AT9" s="49">
        <f t="shared" ref="AT9" si="27">ROUND(((AS9/AQ9-1)*100),1)</f>
        <v>-100</v>
      </c>
      <c r="AU9" s="48">
        <f t="shared" si="11"/>
        <v>0</v>
      </c>
      <c r="AV9" s="49">
        <f t="shared" ref="AV9" si="28">ROUND(((AU9/AR9-1)*100),1)</f>
        <v>-100</v>
      </c>
      <c r="AW9" s="50">
        <v>55591</v>
      </c>
      <c r="AX9" s="50">
        <v>362</v>
      </c>
      <c r="AY9" s="50">
        <v>19197</v>
      </c>
      <c r="AZ9" s="49">
        <f t="shared" ref="AZ9:AZ15" si="29">ROUND(((AY9/AW9-1)*100),1)</f>
        <v>-65.5</v>
      </c>
      <c r="BA9" s="50">
        <v>127</v>
      </c>
      <c r="BB9" s="49">
        <f t="shared" ref="BB9:BB15" si="30">ROUND(((BA9/AX9-1)*100),1)</f>
        <v>-64.900000000000006</v>
      </c>
      <c r="BC9" s="48">
        <f t="shared" si="12"/>
        <v>0</v>
      </c>
      <c r="BD9" s="48">
        <f t="shared" si="13"/>
        <v>0</v>
      </c>
      <c r="BE9" s="48">
        <f t="shared" si="14"/>
        <v>1392</v>
      </c>
      <c r="BF9" s="61">
        <v>0</v>
      </c>
      <c r="BG9" s="48">
        <f t="shared" si="15"/>
        <v>10</v>
      </c>
      <c r="BH9" s="61">
        <v>0</v>
      </c>
      <c r="BI9" s="50">
        <v>55591</v>
      </c>
      <c r="BJ9" s="50">
        <v>362</v>
      </c>
      <c r="BK9" s="50">
        <v>20589</v>
      </c>
      <c r="BL9" s="49">
        <f t="shared" ref="BL9:BL13" si="31">ROUND(((BK9/BI9-1)*100),1)</f>
        <v>-63</v>
      </c>
      <c r="BM9" s="50">
        <v>137</v>
      </c>
      <c r="BN9" s="49">
        <f t="shared" ref="BN9:BN15" si="32">ROUND(((BM9/BJ9-1)*100),1)</f>
        <v>-62.2</v>
      </c>
    </row>
    <row r="10" spans="1:66" s="39" customFormat="1" ht="16.5" customHeight="1">
      <c r="A10" s="38"/>
      <c r="B10" s="41" t="s">
        <v>245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20138</v>
      </c>
      <c r="J10" s="50">
        <v>76</v>
      </c>
      <c r="K10" s="50">
        <v>83618</v>
      </c>
      <c r="L10" s="50">
        <v>253</v>
      </c>
      <c r="M10" s="50">
        <v>0</v>
      </c>
      <c r="N10" s="50">
        <v>0</v>
      </c>
      <c r="O10" s="50">
        <v>0</v>
      </c>
      <c r="P10" s="51">
        <v>0</v>
      </c>
      <c r="Q10" s="50">
        <v>0</v>
      </c>
      <c r="R10" s="51">
        <v>0</v>
      </c>
      <c r="S10" s="48">
        <f t="shared" si="0"/>
        <v>0</v>
      </c>
      <c r="T10" s="48">
        <f t="shared" si="1"/>
        <v>0</v>
      </c>
      <c r="U10" s="48">
        <f t="shared" si="2"/>
        <v>0</v>
      </c>
      <c r="V10" s="61">
        <v>0</v>
      </c>
      <c r="W10" s="48">
        <f t="shared" si="3"/>
        <v>0</v>
      </c>
      <c r="X10" s="61">
        <v>0</v>
      </c>
      <c r="Y10" s="50">
        <v>0</v>
      </c>
      <c r="Z10" s="50">
        <v>0</v>
      </c>
      <c r="AA10" s="50">
        <v>0</v>
      </c>
      <c r="AB10" s="51">
        <v>0</v>
      </c>
      <c r="AC10" s="50">
        <v>0</v>
      </c>
      <c r="AD10" s="51">
        <v>0</v>
      </c>
      <c r="AE10" s="48">
        <f t="shared" si="4"/>
        <v>22844</v>
      </c>
      <c r="AF10" s="48">
        <f t="shared" si="5"/>
        <v>115</v>
      </c>
      <c r="AG10" s="48">
        <f t="shared" si="6"/>
        <v>0</v>
      </c>
      <c r="AH10" s="49">
        <f t="shared" si="23"/>
        <v>-100</v>
      </c>
      <c r="AI10" s="48">
        <f t="shared" si="7"/>
        <v>0</v>
      </c>
      <c r="AJ10" s="49">
        <f t="shared" si="24"/>
        <v>-100</v>
      </c>
      <c r="AK10" s="50">
        <v>22844</v>
      </c>
      <c r="AL10" s="50">
        <v>115</v>
      </c>
      <c r="AM10" s="50">
        <v>0</v>
      </c>
      <c r="AN10" s="49">
        <f t="shared" si="25"/>
        <v>-100</v>
      </c>
      <c r="AO10" s="50">
        <v>0</v>
      </c>
      <c r="AP10" s="49">
        <f t="shared" si="26"/>
        <v>-100</v>
      </c>
      <c r="AQ10" s="48">
        <f t="shared" si="8"/>
        <v>0</v>
      </c>
      <c r="AR10" s="48">
        <f t="shared" si="9"/>
        <v>0</v>
      </c>
      <c r="AS10" s="48">
        <f t="shared" si="10"/>
        <v>0</v>
      </c>
      <c r="AT10" s="61">
        <v>0</v>
      </c>
      <c r="AU10" s="48">
        <f t="shared" si="11"/>
        <v>0</v>
      </c>
      <c r="AV10" s="61">
        <v>0</v>
      </c>
      <c r="AW10" s="50">
        <v>22844</v>
      </c>
      <c r="AX10" s="50">
        <v>115</v>
      </c>
      <c r="AY10" s="50">
        <v>0</v>
      </c>
      <c r="AZ10" s="49">
        <f t="shared" si="29"/>
        <v>-100</v>
      </c>
      <c r="BA10" s="50">
        <v>0</v>
      </c>
      <c r="BB10" s="49">
        <f t="shared" si="30"/>
        <v>-100</v>
      </c>
      <c r="BC10" s="48">
        <f t="shared" si="12"/>
        <v>0</v>
      </c>
      <c r="BD10" s="48">
        <f t="shared" si="13"/>
        <v>0</v>
      </c>
      <c r="BE10" s="48">
        <f t="shared" si="14"/>
        <v>0</v>
      </c>
      <c r="BF10" s="61">
        <v>0</v>
      </c>
      <c r="BG10" s="48">
        <f t="shared" si="15"/>
        <v>0</v>
      </c>
      <c r="BH10" s="61">
        <v>0</v>
      </c>
      <c r="BI10" s="50">
        <v>22844</v>
      </c>
      <c r="BJ10" s="50">
        <v>115</v>
      </c>
      <c r="BK10" s="50">
        <v>0</v>
      </c>
      <c r="BL10" s="49">
        <f t="shared" si="31"/>
        <v>-100</v>
      </c>
      <c r="BM10" s="50">
        <v>0</v>
      </c>
      <c r="BN10" s="49">
        <f t="shared" si="32"/>
        <v>-100</v>
      </c>
    </row>
    <row r="11" spans="1:66" s="39" customFormat="1" ht="16.5" customHeight="1">
      <c r="A11" s="38"/>
      <c r="B11" s="41" t="s">
        <v>43</v>
      </c>
      <c r="C11" s="48">
        <v>91255</v>
      </c>
      <c r="D11" s="48">
        <v>161</v>
      </c>
      <c r="E11" s="48">
        <v>207933</v>
      </c>
      <c r="F11" s="48">
        <v>400</v>
      </c>
      <c r="G11" s="50">
        <v>20689</v>
      </c>
      <c r="H11" s="50">
        <v>72</v>
      </c>
      <c r="I11" s="50">
        <v>21947</v>
      </c>
      <c r="J11" s="50">
        <v>129</v>
      </c>
      <c r="K11" s="50">
        <v>20815</v>
      </c>
      <c r="L11" s="50">
        <v>109</v>
      </c>
      <c r="M11" s="50">
        <v>12046</v>
      </c>
      <c r="N11" s="50">
        <v>72</v>
      </c>
      <c r="O11" s="50">
        <v>0</v>
      </c>
      <c r="P11" s="57">
        <f t="shared" si="19"/>
        <v>-100</v>
      </c>
      <c r="Q11" s="50">
        <v>0</v>
      </c>
      <c r="R11" s="57">
        <f t="shared" si="20"/>
        <v>-100</v>
      </c>
      <c r="S11" s="48">
        <f t="shared" si="0"/>
        <v>0</v>
      </c>
      <c r="T11" s="48">
        <f t="shared" si="1"/>
        <v>0</v>
      </c>
      <c r="U11" s="48">
        <f t="shared" si="2"/>
        <v>0</v>
      </c>
      <c r="V11" s="61">
        <v>0</v>
      </c>
      <c r="W11" s="48">
        <f t="shared" si="3"/>
        <v>0</v>
      </c>
      <c r="X11" s="61">
        <v>0</v>
      </c>
      <c r="Y11" s="50">
        <v>12046</v>
      </c>
      <c r="Z11" s="50">
        <v>72</v>
      </c>
      <c r="AA11" s="50">
        <v>0</v>
      </c>
      <c r="AB11" s="49">
        <f t="shared" si="16"/>
        <v>-100</v>
      </c>
      <c r="AC11" s="50">
        <v>0</v>
      </c>
      <c r="AD11" s="49">
        <f t="shared" si="17"/>
        <v>-100</v>
      </c>
      <c r="AE11" s="48">
        <f t="shared" si="4"/>
        <v>0</v>
      </c>
      <c r="AF11" s="48">
        <f t="shared" si="5"/>
        <v>0</v>
      </c>
      <c r="AG11" s="48">
        <f t="shared" si="6"/>
        <v>0</v>
      </c>
      <c r="AH11" s="61">
        <v>0</v>
      </c>
      <c r="AI11" s="48">
        <f t="shared" si="7"/>
        <v>0</v>
      </c>
      <c r="AJ11" s="61">
        <v>0</v>
      </c>
      <c r="AK11" s="50">
        <v>12046</v>
      </c>
      <c r="AL11" s="50">
        <v>72</v>
      </c>
      <c r="AM11" s="50">
        <v>0</v>
      </c>
      <c r="AN11" s="49">
        <f t="shared" si="25"/>
        <v>-100</v>
      </c>
      <c r="AO11" s="50">
        <v>0</v>
      </c>
      <c r="AP11" s="49">
        <f t="shared" si="26"/>
        <v>-100</v>
      </c>
      <c r="AQ11" s="48">
        <f t="shared" si="8"/>
        <v>0</v>
      </c>
      <c r="AR11" s="48">
        <f t="shared" si="9"/>
        <v>0</v>
      </c>
      <c r="AS11" s="48">
        <f t="shared" si="10"/>
        <v>0</v>
      </c>
      <c r="AT11" s="61">
        <v>0</v>
      </c>
      <c r="AU11" s="48">
        <f t="shared" si="11"/>
        <v>0</v>
      </c>
      <c r="AV11" s="61">
        <v>0</v>
      </c>
      <c r="AW11" s="50">
        <v>12046</v>
      </c>
      <c r="AX11" s="50">
        <v>72</v>
      </c>
      <c r="AY11" s="50">
        <v>0</v>
      </c>
      <c r="AZ11" s="49">
        <f t="shared" si="29"/>
        <v>-100</v>
      </c>
      <c r="BA11" s="50">
        <v>0</v>
      </c>
      <c r="BB11" s="49">
        <f t="shared" si="30"/>
        <v>-100</v>
      </c>
      <c r="BC11" s="48">
        <f t="shared" si="12"/>
        <v>0</v>
      </c>
      <c r="BD11" s="48">
        <f t="shared" si="13"/>
        <v>0</v>
      </c>
      <c r="BE11" s="48">
        <f t="shared" si="14"/>
        <v>0</v>
      </c>
      <c r="BF11" s="61">
        <v>0</v>
      </c>
      <c r="BG11" s="48">
        <f t="shared" si="15"/>
        <v>0</v>
      </c>
      <c r="BH11" s="61">
        <v>0</v>
      </c>
      <c r="BI11" s="50">
        <v>12046</v>
      </c>
      <c r="BJ11" s="50">
        <v>72</v>
      </c>
      <c r="BK11" s="50">
        <v>0</v>
      </c>
      <c r="BL11" s="49">
        <f t="shared" si="31"/>
        <v>-100</v>
      </c>
      <c r="BM11" s="50">
        <v>0</v>
      </c>
      <c r="BN11" s="49">
        <f t="shared" si="32"/>
        <v>-100</v>
      </c>
    </row>
    <row r="12" spans="1:66" s="39" customFormat="1" ht="16.5" customHeight="1">
      <c r="A12" s="38"/>
      <c r="B12" s="41" t="s">
        <v>34</v>
      </c>
      <c r="C12" s="48">
        <v>0</v>
      </c>
      <c r="D12" s="48">
        <v>0</v>
      </c>
      <c r="E12" s="48">
        <v>0</v>
      </c>
      <c r="F12" s="48">
        <v>0</v>
      </c>
      <c r="G12" s="50">
        <v>6522</v>
      </c>
      <c r="H12" s="50">
        <v>157</v>
      </c>
      <c r="I12" s="50">
        <v>1909</v>
      </c>
      <c r="J12" s="50">
        <v>21</v>
      </c>
      <c r="K12" s="50">
        <v>20700</v>
      </c>
      <c r="L12" s="50">
        <v>191</v>
      </c>
      <c r="M12" s="50">
        <v>4002</v>
      </c>
      <c r="N12" s="50">
        <v>50</v>
      </c>
      <c r="O12" s="50">
        <v>1200</v>
      </c>
      <c r="P12" s="57">
        <f t="shared" si="19"/>
        <v>-70</v>
      </c>
      <c r="Q12" s="50">
        <v>14</v>
      </c>
      <c r="R12" s="57">
        <f t="shared" si="20"/>
        <v>-72</v>
      </c>
      <c r="S12" s="48">
        <f t="shared" si="0"/>
        <v>5934</v>
      </c>
      <c r="T12" s="48">
        <f t="shared" si="1"/>
        <v>19</v>
      </c>
      <c r="U12" s="48">
        <f t="shared" si="2"/>
        <v>2503</v>
      </c>
      <c r="V12" s="49">
        <f t="shared" si="21"/>
        <v>-57.8</v>
      </c>
      <c r="W12" s="48">
        <f t="shared" si="3"/>
        <v>31</v>
      </c>
      <c r="X12" s="49">
        <f t="shared" si="22"/>
        <v>63.2</v>
      </c>
      <c r="Y12" s="50">
        <v>9936</v>
      </c>
      <c r="Z12" s="50">
        <v>69</v>
      </c>
      <c r="AA12" s="50">
        <v>3703</v>
      </c>
      <c r="AB12" s="49">
        <f t="shared" si="16"/>
        <v>-62.7</v>
      </c>
      <c r="AC12" s="50">
        <v>45</v>
      </c>
      <c r="AD12" s="49">
        <f t="shared" si="17"/>
        <v>-34.799999999999997</v>
      </c>
      <c r="AE12" s="48">
        <f t="shared" si="4"/>
        <v>3599</v>
      </c>
      <c r="AF12" s="48">
        <f t="shared" si="5"/>
        <v>47</v>
      </c>
      <c r="AG12" s="48">
        <f t="shared" si="6"/>
        <v>0</v>
      </c>
      <c r="AH12" s="49">
        <f t="shared" si="23"/>
        <v>-100</v>
      </c>
      <c r="AI12" s="48">
        <f t="shared" si="7"/>
        <v>0</v>
      </c>
      <c r="AJ12" s="49">
        <f t="shared" si="24"/>
        <v>-100</v>
      </c>
      <c r="AK12" s="50">
        <v>13535</v>
      </c>
      <c r="AL12" s="50">
        <v>116</v>
      </c>
      <c r="AM12" s="50">
        <v>3703</v>
      </c>
      <c r="AN12" s="49">
        <f t="shared" si="25"/>
        <v>-72.599999999999994</v>
      </c>
      <c r="AO12" s="50">
        <v>45</v>
      </c>
      <c r="AP12" s="49">
        <f t="shared" si="26"/>
        <v>-61.2</v>
      </c>
      <c r="AQ12" s="48">
        <f t="shared" si="8"/>
        <v>0</v>
      </c>
      <c r="AR12" s="48">
        <f t="shared" si="9"/>
        <v>0</v>
      </c>
      <c r="AS12" s="48">
        <f t="shared" si="10"/>
        <v>0</v>
      </c>
      <c r="AT12" s="61">
        <v>0</v>
      </c>
      <c r="AU12" s="48">
        <f t="shared" si="11"/>
        <v>0</v>
      </c>
      <c r="AV12" s="61">
        <v>0</v>
      </c>
      <c r="AW12" s="50">
        <v>13535</v>
      </c>
      <c r="AX12" s="50">
        <v>116</v>
      </c>
      <c r="AY12" s="50">
        <v>3703</v>
      </c>
      <c r="AZ12" s="49">
        <f t="shared" si="29"/>
        <v>-72.599999999999994</v>
      </c>
      <c r="BA12" s="50">
        <v>45</v>
      </c>
      <c r="BB12" s="49">
        <f t="shared" si="30"/>
        <v>-61.2</v>
      </c>
      <c r="BC12" s="48">
        <f t="shared" si="12"/>
        <v>0</v>
      </c>
      <c r="BD12" s="48">
        <f t="shared" si="13"/>
        <v>0</v>
      </c>
      <c r="BE12" s="48">
        <f t="shared" si="14"/>
        <v>0</v>
      </c>
      <c r="BF12" s="61">
        <v>0</v>
      </c>
      <c r="BG12" s="48">
        <f t="shared" si="15"/>
        <v>0</v>
      </c>
      <c r="BH12" s="61">
        <v>0</v>
      </c>
      <c r="BI12" s="50">
        <v>13535</v>
      </c>
      <c r="BJ12" s="50">
        <v>116</v>
      </c>
      <c r="BK12" s="50">
        <v>3703</v>
      </c>
      <c r="BL12" s="49">
        <f t="shared" si="31"/>
        <v>-72.599999999999994</v>
      </c>
      <c r="BM12" s="50">
        <v>45</v>
      </c>
      <c r="BN12" s="49">
        <f t="shared" si="32"/>
        <v>-61.2</v>
      </c>
    </row>
    <row r="13" spans="1:66" s="39" customFormat="1" ht="16.5" customHeight="1">
      <c r="A13" s="38"/>
      <c r="B13" s="41" t="s">
        <v>144</v>
      </c>
      <c r="C13" s="48">
        <v>9465</v>
      </c>
      <c r="D13" s="48">
        <v>41</v>
      </c>
      <c r="E13" s="48">
        <v>33147</v>
      </c>
      <c r="F13" s="48">
        <v>91</v>
      </c>
      <c r="G13" s="50">
        <v>0</v>
      </c>
      <c r="H13" s="50">
        <v>0</v>
      </c>
      <c r="I13" s="50">
        <v>15744</v>
      </c>
      <c r="J13" s="50">
        <v>44</v>
      </c>
      <c r="K13" s="50">
        <v>14225</v>
      </c>
      <c r="L13" s="50">
        <v>52</v>
      </c>
      <c r="M13" s="50">
        <v>6659</v>
      </c>
      <c r="N13" s="50">
        <v>29</v>
      </c>
      <c r="O13" s="50">
        <v>0</v>
      </c>
      <c r="P13" s="57">
        <f t="shared" si="19"/>
        <v>-100</v>
      </c>
      <c r="Q13" s="50">
        <v>0</v>
      </c>
      <c r="R13" s="57">
        <f t="shared" si="20"/>
        <v>-100</v>
      </c>
      <c r="S13" s="48">
        <f t="shared" si="0"/>
        <v>0</v>
      </c>
      <c r="T13" s="48">
        <f t="shared" si="1"/>
        <v>0</v>
      </c>
      <c r="U13" s="48">
        <f t="shared" si="2"/>
        <v>0</v>
      </c>
      <c r="V13" s="61">
        <v>0</v>
      </c>
      <c r="W13" s="48">
        <f t="shared" si="3"/>
        <v>0</v>
      </c>
      <c r="X13" s="61">
        <v>0</v>
      </c>
      <c r="Y13" s="50">
        <v>6659</v>
      </c>
      <c r="Z13" s="50">
        <v>29</v>
      </c>
      <c r="AA13" s="50">
        <v>0</v>
      </c>
      <c r="AB13" s="49">
        <f t="shared" si="16"/>
        <v>-100</v>
      </c>
      <c r="AC13" s="50">
        <v>0</v>
      </c>
      <c r="AD13" s="49">
        <f t="shared" si="17"/>
        <v>-100</v>
      </c>
      <c r="AE13" s="48">
        <f t="shared" si="4"/>
        <v>0</v>
      </c>
      <c r="AF13" s="48">
        <f t="shared" si="5"/>
        <v>0</v>
      </c>
      <c r="AG13" s="48">
        <f t="shared" si="6"/>
        <v>0</v>
      </c>
      <c r="AH13" s="61">
        <v>0</v>
      </c>
      <c r="AI13" s="48">
        <f t="shared" si="7"/>
        <v>0</v>
      </c>
      <c r="AJ13" s="61">
        <v>0</v>
      </c>
      <c r="AK13" s="50">
        <v>6659</v>
      </c>
      <c r="AL13" s="50">
        <v>29</v>
      </c>
      <c r="AM13" s="50">
        <v>0</v>
      </c>
      <c r="AN13" s="49">
        <f t="shared" si="25"/>
        <v>-100</v>
      </c>
      <c r="AO13" s="50">
        <v>0</v>
      </c>
      <c r="AP13" s="49">
        <f t="shared" si="26"/>
        <v>-100</v>
      </c>
      <c r="AQ13" s="48">
        <f t="shared" si="8"/>
        <v>0</v>
      </c>
      <c r="AR13" s="48">
        <f t="shared" si="9"/>
        <v>0</v>
      </c>
      <c r="AS13" s="48">
        <f t="shared" si="10"/>
        <v>0</v>
      </c>
      <c r="AT13" s="61">
        <v>0</v>
      </c>
      <c r="AU13" s="48">
        <f t="shared" si="11"/>
        <v>0</v>
      </c>
      <c r="AV13" s="61">
        <v>0</v>
      </c>
      <c r="AW13" s="50">
        <v>6659</v>
      </c>
      <c r="AX13" s="50">
        <v>29</v>
      </c>
      <c r="AY13" s="50">
        <v>0</v>
      </c>
      <c r="AZ13" s="49">
        <f t="shared" si="29"/>
        <v>-100</v>
      </c>
      <c r="BA13" s="50">
        <v>0</v>
      </c>
      <c r="BB13" s="49">
        <f t="shared" si="30"/>
        <v>-100</v>
      </c>
      <c r="BC13" s="48">
        <f t="shared" si="12"/>
        <v>0</v>
      </c>
      <c r="BD13" s="48">
        <f t="shared" si="13"/>
        <v>0</v>
      </c>
      <c r="BE13" s="48">
        <f t="shared" si="14"/>
        <v>0</v>
      </c>
      <c r="BF13" s="61">
        <v>0</v>
      </c>
      <c r="BG13" s="48">
        <f t="shared" si="15"/>
        <v>0</v>
      </c>
      <c r="BH13" s="61">
        <v>0</v>
      </c>
      <c r="BI13" s="50">
        <v>6659</v>
      </c>
      <c r="BJ13" s="50">
        <v>29</v>
      </c>
      <c r="BK13" s="50">
        <v>0</v>
      </c>
      <c r="BL13" s="49">
        <f t="shared" si="31"/>
        <v>-100</v>
      </c>
      <c r="BM13" s="50">
        <v>0</v>
      </c>
      <c r="BN13" s="49">
        <f t="shared" si="32"/>
        <v>-100</v>
      </c>
    </row>
    <row r="14" spans="1:66" s="39" customFormat="1" ht="16.5" customHeight="1">
      <c r="A14" s="38"/>
      <c r="B14" s="41" t="s">
        <v>32</v>
      </c>
      <c r="C14" s="48">
        <v>31094</v>
      </c>
      <c r="D14" s="48">
        <v>151</v>
      </c>
      <c r="E14" s="48">
        <v>17717</v>
      </c>
      <c r="F14" s="48">
        <v>122</v>
      </c>
      <c r="G14" s="50">
        <v>0</v>
      </c>
      <c r="H14" s="50">
        <v>0</v>
      </c>
      <c r="I14" s="50">
        <v>37938</v>
      </c>
      <c r="J14" s="50">
        <v>217</v>
      </c>
      <c r="K14" s="50">
        <v>10229</v>
      </c>
      <c r="L14" s="50">
        <v>42</v>
      </c>
      <c r="M14" s="50">
        <v>0</v>
      </c>
      <c r="N14" s="50">
        <v>0</v>
      </c>
      <c r="O14" s="50">
        <v>14069</v>
      </c>
      <c r="P14" s="51">
        <v>0</v>
      </c>
      <c r="Q14" s="50">
        <v>88</v>
      </c>
      <c r="R14" s="51">
        <v>0</v>
      </c>
      <c r="S14" s="48">
        <f t="shared" si="0"/>
        <v>0</v>
      </c>
      <c r="T14" s="48">
        <f t="shared" si="1"/>
        <v>0</v>
      </c>
      <c r="U14" s="48">
        <f t="shared" si="2"/>
        <v>0</v>
      </c>
      <c r="V14" s="61">
        <v>0</v>
      </c>
      <c r="W14" s="48">
        <f t="shared" si="3"/>
        <v>0</v>
      </c>
      <c r="X14" s="61">
        <v>0</v>
      </c>
      <c r="Y14" s="50">
        <v>0</v>
      </c>
      <c r="Z14" s="50">
        <v>0</v>
      </c>
      <c r="AA14" s="50">
        <v>14069</v>
      </c>
      <c r="AB14" s="51">
        <v>0</v>
      </c>
      <c r="AC14" s="50">
        <v>88</v>
      </c>
      <c r="AD14" s="51">
        <v>0</v>
      </c>
      <c r="AE14" s="48">
        <f t="shared" si="4"/>
        <v>0</v>
      </c>
      <c r="AF14" s="48">
        <f t="shared" si="5"/>
        <v>0</v>
      </c>
      <c r="AG14" s="48">
        <f t="shared" si="6"/>
        <v>0</v>
      </c>
      <c r="AH14" s="61">
        <v>0</v>
      </c>
      <c r="AI14" s="48">
        <f t="shared" si="7"/>
        <v>0</v>
      </c>
      <c r="AJ14" s="61">
        <v>0</v>
      </c>
      <c r="AK14" s="50">
        <v>0</v>
      </c>
      <c r="AL14" s="50">
        <v>0</v>
      </c>
      <c r="AM14" s="50">
        <v>14069</v>
      </c>
      <c r="AN14" s="61">
        <v>0</v>
      </c>
      <c r="AO14" s="50">
        <v>88</v>
      </c>
      <c r="AP14" s="61">
        <v>0</v>
      </c>
      <c r="AQ14" s="48">
        <f t="shared" si="8"/>
        <v>0</v>
      </c>
      <c r="AR14" s="48">
        <f t="shared" si="9"/>
        <v>0</v>
      </c>
      <c r="AS14" s="48">
        <f t="shared" si="10"/>
        <v>17023</v>
      </c>
      <c r="AT14" s="61">
        <v>0</v>
      </c>
      <c r="AU14" s="48">
        <f t="shared" si="11"/>
        <v>161</v>
      </c>
      <c r="AV14" s="61">
        <v>0</v>
      </c>
      <c r="AW14" s="50">
        <v>0</v>
      </c>
      <c r="AX14" s="50">
        <v>0</v>
      </c>
      <c r="AY14" s="50">
        <v>31092</v>
      </c>
      <c r="AZ14" s="51">
        <v>0</v>
      </c>
      <c r="BA14" s="50">
        <v>249</v>
      </c>
      <c r="BB14" s="51">
        <v>0</v>
      </c>
      <c r="BC14" s="48">
        <f t="shared" si="12"/>
        <v>0</v>
      </c>
      <c r="BD14" s="48">
        <f t="shared" si="13"/>
        <v>0</v>
      </c>
      <c r="BE14" s="48">
        <f t="shared" si="14"/>
        <v>1076</v>
      </c>
      <c r="BF14" s="61">
        <v>0</v>
      </c>
      <c r="BG14" s="48">
        <f t="shared" si="15"/>
        <v>9</v>
      </c>
      <c r="BH14" s="61">
        <v>0</v>
      </c>
      <c r="BI14" s="50">
        <v>0</v>
      </c>
      <c r="BJ14" s="50">
        <v>0</v>
      </c>
      <c r="BK14" s="50">
        <v>32168</v>
      </c>
      <c r="BL14" s="51">
        <v>0</v>
      </c>
      <c r="BM14" s="50">
        <v>258</v>
      </c>
      <c r="BN14" s="51">
        <v>0</v>
      </c>
    </row>
    <row r="15" spans="1:66" s="39" customFormat="1" ht="16.5" customHeight="1">
      <c r="A15" s="38"/>
      <c r="B15" s="41" t="s">
        <v>35</v>
      </c>
      <c r="C15" s="48">
        <v>13722</v>
      </c>
      <c r="D15" s="48">
        <v>20</v>
      </c>
      <c r="E15" s="48">
        <v>9555</v>
      </c>
      <c r="F15" s="48">
        <v>41</v>
      </c>
      <c r="G15" s="50">
        <v>0</v>
      </c>
      <c r="H15" s="50">
        <v>0</v>
      </c>
      <c r="I15" s="50">
        <v>0</v>
      </c>
      <c r="J15" s="50">
        <v>0</v>
      </c>
      <c r="K15" s="50">
        <v>902</v>
      </c>
      <c r="L15" s="50">
        <v>205</v>
      </c>
      <c r="M15" s="50">
        <v>0</v>
      </c>
      <c r="N15" s="50">
        <v>0</v>
      </c>
      <c r="O15" s="50">
        <v>5263</v>
      </c>
      <c r="P15" s="51">
        <v>0</v>
      </c>
      <c r="Q15" s="50">
        <v>47</v>
      </c>
      <c r="R15" s="51">
        <v>0</v>
      </c>
      <c r="S15" s="48">
        <f t="shared" si="0"/>
        <v>301</v>
      </c>
      <c r="T15" s="48">
        <f t="shared" si="1"/>
        <v>75</v>
      </c>
      <c r="U15" s="48">
        <f t="shared" si="2"/>
        <v>0</v>
      </c>
      <c r="V15" s="49">
        <f t="shared" si="21"/>
        <v>-100</v>
      </c>
      <c r="W15" s="48">
        <f t="shared" si="3"/>
        <v>0</v>
      </c>
      <c r="X15" s="49">
        <f t="shared" si="22"/>
        <v>-100</v>
      </c>
      <c r="Y15" s="50">
        <v>301</v>
      </c>
      <c r="Z15" s="50">
        <v>75</v>
      </c>
      <c r="AA15" s="50">
        <v>5263</v>
      </c>
      <c r="AB15" s="49">
        <f t="shared" si="16"/>
        <v>1648.5</v>
      </c>
      <c r="AC15" s="50">
        <v>47</v>
      </c>
      <c r="AD15" s="49">
        <f t="shared" si="17"/>
        <v>-37.299999999999997</v>
      </c>
      <c r="AE15" s="48">
        <f t="shared" si="4"/>
        <v>0</v>
      </c>
      <c r="AF15" s="48">
        <f t="shared" si="5"/>
        <v>0</v>
      </c>
      <c r="AG15" s="48">
        <f t="shared" si="6"/>
        <v>11505</v>
      </c>
      <c r="AH15" s="61">
        <v>0</v>
      </c>
      <c r="AI15" s="48">
        <f t="shared" si="7"/>
        <v>126</v>
      </c>
      <c r="AJ15" s="61">
        <v>0</v>
      </c>
      <c r="AK15" s="50">
        <v>301</v>
      </c>
      <c r="AL15" s="50">
        <v>75</v>
      </c>
      <c r="AM15" s="50">
        <v>16768</v>
      </c>
      <c r="AN15" s="49">
        <f t="shared" si="25"/>
        <v>5470.8</v>
      </c>
      <c r="AO15" s="50">
        <v>173</v>
      </c>
      <c r="AP15" s="49">
        <f t="shared" si="26"/>
        <v>130.69999999999999</v>
      </c>
      <c r="AQ15" s="48">
        <f t="shared" si="8"/>
        <v>0</v>
      </c>
      <c r="AR15" s="48">
        <f t="shared" si="9"/>
        <v>0</v>
      </c>
      <c r="AS15" s="48">
        <f t="shared" si="10"/>
        <v>0</v>
      </c>
      <c r="AT15" s="61">
        <v>0</v>
      </c>
      <c r="AU15" s="48">
        <f t="shared" si="11"/>
        <v>0</v>
      </c>
      <c r="AV15" s="61">
        <v>0</v>
      </c>
      <c r="AW15" s="50">
        <v>301</v>
      </c>
      <c r="AX15" s="50">
        <v>75</v>
      </c>
      <c r="AY15" s="50">
        <v>16768</v>
      </c>
      <c r="AZ15" s="49">
        <f t="shared" si="29"/>
        <v>5470.8</v>
      </c>
      <c r="BA15" s="50">
        <v>173</v>
      </c>
      <c r="BB15" s="49">
        <f t="shared" si="30"/>
        <v>130.69999999999999</v>
      </c>
      <c r="BC15" s="48">
        <f t="shared" si="12"/>
        <v>0</v>
      </c>
      <c r="BD15" s="48">
        <f t="shared" si="13"/>
        <v>0</v>
      </c>
      <c r="BE15" s="48">
        <f t="shared" si="14"/>
        <v>0</v>
      </c>
      <c r="BF15" s="61">
        <v>0</v>
      </c>
      <c r="BG15" s="48">
        <f t="shared" si="15"/>
        <v>0</v>
      </c>
      <c r="BH15" s="61">
        <v>0</v>
      </c>
      <c r="BI15" s="50">
        <v>301</v>
      </c>
      <c r="BJ15" s="50">
        <v>75</v>
      </c>
      <c r="BK15" s="50">
        <v>16768</v>
      </c>
      <c r="BL15" s="49">
        <f t="shared" ref="BL15" si="33">ROUND(((BK15/BI15-1)*100),1)</f>
        <v>5470.8</v>
      </c>
      <c r="BM15" s="50">
        <v>173</v>
      </c>
      <c r="BN15" s="49">
        <f t="shared" si="32"/>
        <v>130.69999999999999</v>
      </c>
    </row>
    <row r="16" spans="1:66" s="39" customFormat="1" ht="16.5" customHeight="1">
      <c r="A16" s="38"/>
      <c r="B16" s="41" t="s">
        <v>39</v>
      </c>
      <c r="C16" s="48">
        <v>15664</v>
      </c>
      <c r="D16" s="48">
        <v>89</v>
      </c>
      <c r="E16" s="48">
        <v>34024</v>
      </c>
      <c r="F16" s="48">
        <v>170</v>
      </c>
      <c r="G16" s="50">
        <v>2791</v>
      </c>
      <c r="H16" s="50">
        <v>18</v>
      </c>
      <c r="I16" s="50">
        <v>25161</v>
      </c>
      <c r="J16" s="50">
        <v>144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1">
        <v>0</v>
      </c>
      <c r="Q16" s="50">
        <v>0</v>
      </c>
      <c r="R16" s="51">
        <v>0</v>
      </c>
      <c r="S16" s="48">
        <f t="shared" si="0"/>
        <v>0</v>
      </c>
      <c r="T16" s="48">
        <f t="shared" si="1"/>
        <v>0</v>
      </c>
      <c r="U16" s="48">
        <f t="shared" si="2"/>
        <v>0</v>
      </c>
      <c r="V16" s="61">
        <v>0</v>
      </c>
      <c r="W16" s="48">
        <f t="shared" si="3"/>
        <v>0</v>
      </c>
      <c r="X16" s="61">
        <v>0</v>
      </c>
      <c r="Y16" s="50">
        <v>0</v>
      </c>
      <c r="Z16" s="50">
        <v>0</v>
      </c>
      <c r="AA16" s="50">
        <v>0</v>
      </c>
      <c r="AB16" s="51">
        <v>0</v>
      </c>
      <c r="AC16" s="50">
        <v>0</v>
      </c>
      <c r="AD16" s="51">
        <v>0</v>
      </c>
      <c r="AE16" s="48">
        <f t="shared" si="4"/>
        <v>0</v>
      </c>
      <c r="AF16" s="48">
        <f t="shared" si="5"/>
        <v>0</v>
      </c>
      <c r="AG16" s="48">
        <f t="shared" si="6"/>
        <v>0</v>
      </c>
      <c r="AH16" s="61">
        <v>0</v>
      </c>
      <c r="AI16" s="48">
        <f t="shared" si="7"/>
        <v>0</v>
      </c>
      <c r="AJ16" s="61">
        <v>0</v>
      </c>
      <c r="AK16" s="50">
        <v>0</v>
      </c>
      <c r="AL16" s="50">
        <v>0</v>
      </c>
      <c r="AM16" s="50">
        <v>0</v>
      </c>
      <c r="AN16" s="61">
        <v>0</v>
      </c>
      <c r="AO16" s="50">
        <v>0</v>
      </c>
      <c r="AP16" s="61">
        <v>0</v>
      </c>
      <c r="AQ16" s="48">
        <f t="shared" si="8"/>
        <v>0</v>
      </c>
      <c r="AR16" s="48">
        <f t="shared" si="9"/>
        <v>0</v>
      </c>
      <c r="AS16" s="48">
        <f t="shared" si="10"/>
        <v>0</v>
      </c>
      <c r="AT16" s="61">
        <v>0</v>
      </c>
      <c r="AU16" s="48">
        <f t="shared" si="11"/>
        <v>0</v>
      </c>
      <c r="AV16" s="61">
        <v>0</v>
      </c>
      <c r="AW16" s="50">
        <v>0</v>
      </c>
      <c r="AX16" s="50">
        <v>0</v>
      </c>
      <c r="AY16" s="50">
        <v>0</v>
      </c>
      <c r="AZ16" s="51">
        <v>0</v>
      </c>
      <c r="BA16" s="50">
        <v>0</v>
      </c>
      <c r="BB16" s="51">
        <v>0</v>
      </c>
      <c r="BC16" s="48">
        <f t="shared" si="12"/>
        <v>0</v>
      </c>
      <c r="BD16" s="48">
        <f t="shared" si="13"/>
        <v>0</v>
      </c>
      <c r="BE16" s="48">
        <f t="shared" si="14"/>
        <v>0</v>
      </c>
      <c r="BF16" s="61">
        <v>0</v>
      </c>
      <c r="BG16" s="48">
        <f t="shared" si="15"/>
        <v>0</v>
      </c>
      <c r="BH16" s="61">
        <v>0</v>
      </c>
      <c r="BI16" s="50">
        <v>0</v>
      </c>
      <c r="BJ16" s="50">
        <v>0</v>
      </c>
      <c r="BK16" s="50">
        <v>0</v>
      </c>
      <c r="BL16" s="51">
        <v>0</v>
      </c>
      <c r="BM16" s="50">
        <v>0</v>
      </c>
      <c r="BN16" s="51">
        <v>0</v>
      </c>
    </row>
    <row r="17" spans="1:66" s="39" customFormat="1" ht="16.5" customHeight="1">
      <c r="A17" s="38"/>
      <c r="B17" s="41" t="s">
        <v>246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17846</v>
      </c>
      <c r="J17" s="50">
        <v>44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1">
        <v>0</v>
      </c>
      <c r="Q17" s="50">
        <v>0</v>
      </c>
      <c r="R17" s="51">
        <v>0</v>
      </c>
      <c r="S17" s="48">
        <f t="shared" si="0"/>
        <v>0</v>
      </c>
      <c r="T17" s="48">
        <f t="shared" si="1"/>
        <v>0</v>
      </c>
      <c r="U17" s="48">
        <f t="shared" si="2"/>
        <v>0</v>
      </c>
      <c r="V17" s="61">
        <v>0</v>
      </c>
      <c r="W17" s="48">
        <f t="shared" si="3"/>
        <v>0</v>
      </c>
      <c r="X17" s="61">
        <v>0</v>
      </c>
      <c r="Y17" s="50">
        <v>0</v>
      </c>
      <c r="Z17" s="50">
        <v>0</v>
      </c>
      <c r="AA17" s="50">
        <v>0</v>
      </c>
      <c r="AB17" s="51">
        <v>0</v>
      </c>
      <c r="AC17" s="50">
        <v>0</v>
      </c>
      <c r="AD17" s="51">
        <v>0</v>
      </c>
      <c r="AE17" s="48">
        <f t="shared" si="4"/>
        <v>0</v>
      </c>
      <c r="AF17" s="48">
        <f t="shared" si="5"/>
        <v>0</v>
      </c>
      <c r="AG17" s="48">
        <f t="shared" si="6"/>
        <v>0</v>
      </c>
      <c r="AH17" s="61">
        <v>0</v>
      </c>
      <c r="AI17" s="48">
        <f t="shared" si="7"/>
        <v>0</v>
      </c>
      <c r="AJ17" s="61">
        <v>0</v>
      </c>
      <c r="AK17" s="50">
        <v>0</v>
      </c>
      <c r="AL17" s="50">
        <v>0</v>
      </c>
      <c r="AM17" s="50">
        <v>0</v>
      </c>
      <c r="AN17" s="61">
        <v>0</v>
      </c>
      <c r="AO17" s="50">
        <v>0</v>
      </c>
      <c r="AP17" s="61">
        <v>0</v>
      </c>
      <c r="AQ17" s="48">
        <f t="shared" si="8"/>
        <v>0</v>
      </c>
      <c r="AR17" s="48">
        <f t="shared" si="9"/>
        <v>0</v>
      </c>
      <c r="AS17" s="48">
        <f t="shared" si="10"/>
        <v>0</v>
      </c>
      <c r="AT17" s="61">
        <v>0</v>
      </c>
      <c r="AU17" s="48">
        <f t="shared" si="11"/>
        <v>0</v>
      </c>
      <c r="AV17" s="61">
        <v>0</v>
      </c>
      <c r="AW17" s="50">
        <v>0</v>
      </c>
      <c r="AX17" s="50">
        <v>0</v>
      </c>
      <c r="AY17" s="50">
        <v>0</v>
      </c>
      <c r="AZ17" s="51">
        <v>0</v>
      </c>
      <c r="BA17" s="50">
        <v>0</v>
      </c>
      <c r="BB17" s="51">
        <v>0</v>
      </c>
      <c r="BC17" s="48">
        <f t="shared" si="12"/>
        <v>0</v>
      </c>
      <c r="BD17" s="48">
        <f t="shared" si="13"/>
        <v>0</v>
      </c>
      <c r="BE17" s="48">
        <f t="shared" si="14"/>
        <v>0</v>
      </c>
      <c r="BF17" s="61">
        <v>0</v>
      </c>
      <c r="BG17" s="48">
        <f t="shared" si="15"/>
        <v>0</v>
      </c>
      <c r="BH17" s="61">
        <v>0</v>
      </c>
      <c r="BI17" s="50">
        <v>0</v>
      </c>
      <c r="BJ17" s="50">
        <v>0</v>
      </c>
      <c r="BK17" s="50">
        <v>0</v>
      </c>
      <c r="BL17" s="51">
        <v>0</v>
      </c>
      <c r="BM17" s="50">
        <v>0</v>
      </c>
      <c r="BN17" s="51">
        <v>0</v>
      </c>
    </row>
    <row r="18" spans="1:66" s="39" customFormat="1" ht="16.5" customHeight="1">
      <c r="A18" s="38"/>
      <c r="B18" s="41" t="s">
        <v>247</v>
      </c>
      <c r="C18" s="50">
        <v>0</v>
      </c>
      <c r="D18" s="50">
        <v>0</v>
      </c>
      <c r="E18" s="50">
        <v>422</v>
      </c>
      <c r="F18" s="50">
        <v>7</v>
      </c>
      <c r="G18" s="50">
        <v>0</v>
      </c>
      <c r="H18" s="50">
        <v>0</v>
      </c>
      <c r="I18" s="50">
        <v>14858</v>
      </c>
      <c r="J18" s="50">
        <v>74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1">
        <v>0</v>
      </c>
      <c r="Q18" s="50">
        <v>0</v>
      </c>
      <c r="R18" s="51">
        <v>0</v>
      </c>
      <c r="S18" s="48">
        <f t="shared" si="0"/>
        <v>0</v>
      </c>
      <c r="T18" s="48">
        <f t="shared" si="1"/>
        <v>0</v>
      </c>
      <c r="U18" s="48">
        <f t="shared" si="2"/>
        <v>0</v>
      </c>
      <c r="V18" s="61">
        <v>0</v>
      </c>
      <c r="W18" s="48">
        <f t="shared" si="3"/>
        <v>0</v>
      </c>
      <c r="X18" s="61">
        <v>0</v>
      </c>
      <c r="Y18" s="50">
        <v>0</v>
      </c>
      <c r="Z18" s="50">
        <v>0</v>
      </c>
      <c r="AA18" s="50">
        <v>0</v>
      </c>
      <c r="AB18" s="51">
        <v>0</v>
      </c>
      <c r="AC18" s="50">
        <v>0</v>
      </c>
      <c r="AD18" s="51">
        <v>0</v>
      </c>
      <c r="AE18" s="48">
        <f t="shared" si="4"/>
        <v>0</v>
      </c>
      <c r="AF18" s="48">
        <f t="shared" si="5"/>
        <v>0</v>
      </c>
      <c r="AG18" s="48">
        <f t="shared" si="6"/>
        <v>0</v>
      </c>
      <c r="AH18" s="61">
        <v>0</v>
      </c>
      <c r="AI18" s="48">
        <f t="shared" si="7"/>
        <v>0</v>
      </c>
      <c r="AJ18" s="61">
        <v>0</v>
      </c>
      <c r="AK18" s="50">
        <v>0</v>
      </c>
      <c r="AL18" s="50">
        <v>0</v>
      </c>
      <c r="AM18" s="50">
        <v>0</v>
      </c>
      <c r="AN18" s="61">
        <v>0</v>
      </c>
      <c r="AO18" s="50">
        <v>0</v>
      </c>
      <c r="AP18" s="61">
        <v>0</v>
      </c>
      <c r="AQ18" s="48">
        <f t="shared" si="8"/>
        <v>0</v>
      </c>
      <c r="AR18" s="48">
        <f t="shared" si="9"/>
        <v>0</v>
      </c>
      <c r="AS18" s="48">
        <f t="shared" si="10"/>
        <v>0</v>
      </c>
      <c r="AT18" s="61">
        <v>0</v>
      </c>
      <c r="AU18" s="48">
        <f t="shared" si="11"/>
        <v>0</v>
      </c>
      <c r="AV18" s="61">
        <v>0</v>
      </c>
      <c r="AW18" s="50">
        <v>0</v>
      </c>
      <c r="AX18" s="50">
        <v>0</v>
      </c>
      <c r="AY18" s="50">
        <v>0</v>
      </c>
      <c r="AZ18" s="51">
        <v>0</v>
      </c>
      <c r="BA18" s="50">
        <v>0</v>
      </c>
      <c r="BB18" s="51">
        <v>0</v>
      </c>
      <c r="BC18" s="48">
        <f t="shared" si="12"/>
        <v>0</v>
      </c>
      <c r="BD18" s="48">
        <f t="shared" si="13"/>
        <v>0</v>
      </c>
      <c r="BE18" s="48">
        <f t="shared" si="14"/>
        <v>0</v>
      </c>
      <c r="BF18" s="61">
        <v>0</v>
      </c>
      <c r="BG18" s="48">
        <f t="shared" si="15"/>
        <v>0</v>
      </c>
      <c r="BH18" s="61">
        <v>0</v>
      </c>
      <c r="BI18" s="50">
        <v>0</v>
      </c>
      <c r="BJ18" s="50">
        <v>0</v>
      </c>
      <c r="BK18" s="50">
        <v>0</v>
      </c>
      <c r="BL18" s="51">
        <v>0</v>
      </c>
      <c r="BM18" s="50">
        <v>0</v>
      </c>
      <c r="BN18" s="51">
        <v>0</v>
      </c>
    </row>
    <row r="19" spans="1:66" s="39" customFormat="1" ht="16.5" customHeight="1">
      <c r="A19" s="38"/>
      <c r="B19" s="41" t="s">
        <v>195</v>
      </c>
      <c r="C19" s="48">
        <v>0</v>
      </c>
      <c r="D19" s="48">
        <v>0</v>
      </c>
      <c r="E19" s="48">
        <v>67697</v>
      </c>
      <c r="F19" s="48">
        <v>159</v>
      </c>
      <c r="G19" s="50">
        <v>50664</v>
      </c>
      <c r="H19" s="50">
        <v>118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1">
        <v>0</v>
      </c>
      <c r="Q19" s="50">
        <v>0</v>
      </c>
      <c r="R19" s="51">
        <v>0</v>
      </c>
      <c r="S19" s="48">
        <f t="shared" si="0"/>
        <v>0</v>
      </c>
      <c r="T19" s="48">
        <f t="shared" si="1"/>
        <v>0</v>
      </c>
      <c r="U19" s="48">
        <f t="shared" si="2"/>
        <v>0</v>
      </c>
      <c r="V19" s="61">
        <v>0</v>
      </c>
      <c r="W19" s="48">
        <f t="shared" si="3"/>
        <v>0</v>
      </c>
      <c r="X19" s="61">
        <v>0</v>
      </c>
      <c r="Y19" s="50">
        <v>0</v>
      </c>
      <c r="Z19" s="50">
        <v>0</v>
      </c>
      <c r="AA19" s="50">
        <v>0</v>
      </c>
      <c r="AB19" s="51">
        <v>0</v>
      </c>
      <c r="AC19" s="50">
        <v>0</v>
      </c>
      <c r="AD19" s="51">
        <v>0</v>
      </c>
      <c r="AE19" s="48">
        <f t="shared" si="4"/>
        <v>0</v>
      </c>
      <c r="AF19" s="48">
        <f t="shared" si="5"/>
        <v>0</v>
      </c>
      <c r="AG19" s="48">
        <f t="shared" si="6"/>
        <v>0</v>
      </c>
      <c r="AH19" s="61">
        <v>0</v>
      </c>
      <c r="AI19" s="48">
        <f t="shared" si="7"/>
        <v>0</v>
      </c>
      <c r="AJ19" s="61">
        <v>0</v>
      </c>
      <c r="AK19" s="50">
        <v>0</v>
      </c>
      <c r="AL19" s="50">
        <v>0</v>
      </c>
      <c r="AM19" s="50">
        <v>0</v>
      </c>
      <c r="AN19" s="51">
        <v>0</v>
      </c>
      <c r="AO19" s="50">
        <v>0</v>
      </c>
      <c r="AP19" s="51">
        <v>0</v>
      </c>
      <c r="AQ19" s="48">
        <f t="shared" si="8"/>
        <v>0</v>
      </c>
      <c r="AR19" s="48">
        <f t="shared" si="9"/>
        <v>0</v>
      </c>
      <c r="AS19" s="48">
        <f t="shared" si="10"/>
        <v>0</v>
      </c>
      <c r="AT19" s="61">
        <v>0</v>
      </c>
      <c r="AU19" s="48">
        <f t="shared" si="11"/>
        <v>0</v>
      </c>
      <c r="AV19" s="61">
        <v>0</v>
      </c>
      <c r="AW19" s="50">
        <v>0</v>
      </c>
      <c r="AX19" s="50">
        <v>0</v>
      </c>
      <c r="AY19" s="50">
        <v>0</v>
      </c>
      <c r="AZ19" s="51">
        <v>0</v>
      </c>
      <c r="BA19" s="50">
        <v>0</v>
      </c>
      <c r="BB19" s="51">
        <v>0</v>
      </c>
      <c r="BC19" s="48">
        <f t="shared" si="12"/>
        <v>0</v>
      </c>
      <c r="BD19" s="48">
        <f t="shared" si="13"/>
        <v>0</v>
      </c>
      <c r="BE19" s="48">
        <f t="shared" si="14"/>
        <v>0</v>
      </c>
      <c r="BF19" s="61">
        <v>0</v>
      </c>
      <c r="BG19" s="48">
        <f t="shared" si="15"/>
        <v>0</v>
      </c>
      <c r="BH19" s="61">
        <v>0</v>
      </c>
      <c r="BI19" s="50">
        <v>0</v>
      </c>
      <c r="BJ19" s="50">
        <v>0</v>
      </c>
      <c r="BK19" s="50">
        <v>0</v>
      </c>
      <c r="BL19" s="51">
        <v>0</v>
      </c>
      <c r="BM19" s="50">
        <v>0</v>
      </c>
      <c r="BN19" s="51">
        <v>0</v>
      </c>
    </row>
    <row r="20" spans="1:66" s="39" customFormat="1" ht="16.5" customHeight="1">
      <c r="A20" s="38"/>
      <c r="B20" s="41" t="s">
        <v>167</v>
      </c>
      <c r="C20" s="48">
        <v>15391</v>
      </c>
      <c r="D20" s="48">
        <v>18</v>
      </c>
      <c r="E20" s="48">
        <v>16072</v>
      </c>
      <c r="F20" s="48">
        <v>53</v>
      </c>
      <c r="G20" s="50">
        <v>42146</v>
      </c>
      <c r="H20" s="50">
        <v>100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1">
        <v>0</v>
      </c>
      <c r="Q20" s="50">
        <v>0</v>
      </c>
      <c r="R20" s="51">
        <v>0</v>
      </c>
      <c r="S20" s="48">
        <f t="shared" si="0"/>
        <v>0</v>
      </c>
      <c r="T20" s="48">
        <f t="shared" si="1"/>
        <v>0</v>
      </c>
      <c r="U20" s="48">
        <f t="shared" si="2"/>
        <v>0</v>
      </c>
      <c r="V20" s="61">
        <v>0</v>
      </c>
      <c r="W20" s="48">
        <f t="shared" si="3"/>
        <v>0</v>
      </c>
      <c r="X20" s="61">
        <v>0</v>
      </c>
      <c r="Y20" s="50">
        <v>0</v>
      </c>
      <c r="Z20" s="50">
        <v>0</v>
      </c>
      <c r="AA20" s="50">
        <v>0</v>
      </c>
      <c r="AB20" s="61">
        <v>0</v>
      </c>
      <c r="AC20" s="50">
        <v>0</v>
      </c>
      <c r="AD20" s="61">
        <v>0</v>
      </c>
      <c r="AE20" s="48">
        <f t="shared" si="4"/>
        <v>0</v>
      </c>
      <c r="AF20" s="48">
        <f t="shared" si="5"/>
        <v>0</v>
      </c>
      <c r="AG20" s="48">
        <f t="shared" si="6"/>
        <v>0</v>
      </c>
      <c r="AH20" s="61">
        <v>0</v>
      </c>
      <c r="AI20" s="48">
        <f t="shared" si="7"/>
        <v>0</v>
      </c>
      <c r="AJ20" s="61">
        <v>0</v>
      </c>
      <c r="AK20" s="50">
        <v>0</v>
      </c>
      <c r="AL20" s="50">
        <v>0</v>
      </c>
      <c r="AM20" s="50">
        <v>0</v>
      </c>
      <c r="AN20" s="61">
        <v>0</v>
      </c>
      <c r="AO20" s="50">
        <v>0</v>
      </c>
      <c r="AP20" s="61">
        <v>0</v>
      </c>
      <c r="AQ20" s="48">
        <f t="shared" si="8"/>
        <v>0</v>
      </c>
      <c r="AR20" s="48">
        <f t="shared" si="9"/>
        <v>0</v>
      </c>
      <c r="AS20" s="48">
        <f t="shared" si="10"/>
        <v>0</v>
      </c>
      <c r="AT20" s="61">
        <v>0</v>
      </c>
      <c r="AU20" s="48">
        <f t="shared" si="11"/>
        <v>0</v>
      </c>
      <c r="AV20" s="61">
        <v>0</v>
      </c>
      <c r="AW20" s="50">
        <v>0</v>
      </c>
      <c r="AX20" s="50">
        <v>0</v>
      </c>
      <c r="AY20" s="50">
        <v>0</v>
      </c>
      <c r="AZ20" s="61">
        <v>0</v>
      </c>
      <c r="BA20" s="50">
        <v>0</v>
      </c>
      <c r="BB20" s="61">
        <v>0</v>
      </c>
      <c r="BC20" s="48">
        <f t="shared" si="12"/>
        <v>0</v>
      </c>
      <c r="BD20" s="48">
        <f t="shared" si="13"/>
        <v>0</v>
      </c>
      <c r="BE20" s="48">
        <f t="shared" si="14"/>
        <v>0</v>
      </c>
      <c r="BF20" s="61">
        <v>0</v>
      </c>
      <c r="BG20" s="48">
        <f t="shared" si="15"/>
        <v>0</v>
      </c>
      <c r="BH20" s="61">
        <v>0</v>
      </c>
      <c r="BI20" s="50">
        <v>0</v>
      </c>
      <c r="BJ20" s="50">
        <v>0</v>
      </c>
      <c r="BK20" s="50">
        <v>0</v>
      </c>
      <c r="BL20" s="61">
        <v>0</v>
      </c>
      <c r="BM20" s="50">
        <v>0</v>
      </c>
      <c r="BN20" s="61">
        <v>0</v>
      </c>
    </row>
    <row r="21" spans="1:66" s="39" customFormat="1" ht="16.5" customHeight="1">
      <c r="A21" s="38"/>
      <c r="B21" s="41" t="s">
        <v>82</v>
      </c>
      <c r="C21" s="48">
        <v>7350</v>
      </c>
      <c r="D21" s="48">
        <v>26</v>
      </c>
      <c r="E21" s="48">
        <v>23112</v>
      </c>
      <c r="F21" s="48">
        <v>82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1">
        <v>0</v>
      </c>
      <c r="Q21" s="50">
        <v>0</v>
      </c>
      <c r="R21" s="51">
        <v>0</v>
      </c>
      <c r="S21" s="48">
        <f t="shared" si="0"/>
        <v>0</v>
      </c>
      <c r="T21" s="48">
        <f t="shared" si="1"/>
        <v>0</v>
      </c>
      <c r="U21" s="48">
        <f t="shared" si="2"/>
        <v>0</v>
      </c>
      <c r="V21" s="61">
        <v>0</v>
      </c>
      <c r="W21" s="48">
        <f t="shared" si="3"/>
        <v>0</v>
      </c>
      <c r="X21" s="61">
        <v>0</v>
      </c>
      <c r="Y21" s="50">
        <v>0</v>
      </c>
      <c r="Z21" s="50">
        <v>0</v>
      </c>
      <c r="AA21" s="50">
        <v>0</v>
      </c>
      <c r="AB21" s="51">
        <v>0</v>
      </c>
      <c r="AC21" s="50">
        <v>0</v>
      </c>
      <c r="AD21" s="51">
        <v>0</v>
      </c>
      <c r="AE21" s="48">
        <f t="shared" si="4"/>
        <v>0</v>
      </c>
      <c r="AF21" s="48">
        <f t="shared" si="5"/>
        <v>0</v>
      </c>
      <c r="AG21" s="48">
        <f t="shared" si="6"/>
        <v>0</v>
      </c>
      <c r="AH21" s="61">
        <v>0</v>
      </c>
      <c r="AI21" s="48">
        <f t="shared" si="7"/>
        <v>0</v>
      </c>
      <c r="AJ21" s="61">
        <v>0</v>
      </c>
      <c r="AK21" s="50">
        <v>0</v>
      </c>
      <c r="AL21" s="50">
        <v>0</v>
      </c>
      <c r="AM21" s="50">
        <v>0</v>
      </c>
      <c r="AN21" s="51">
        <v>0</v>
      </c>
      <c r="AO21" s="50">
        <v>0</v>
      </c>
      <c r="AP21" s="51">
        <v>0</v>
      </c>
      <c r="AQ21" s="48">
        <f t="shared" si="8"/>
        <v>0</v>
      </c>
      <c r="AR21" s="48">
        <f t="shared" si="9"/>
        <v>0</v>
      </c>
      <c r="AS21" s="48">
        <f t="shared" si="10"/>
        <v>0</v>
      </c>
      <c r="AT21" s="61">
        <v>0</v>
      </c>
      <c r="AU21" s="48">
        <f t="shared" si="11"/>
        <v>0</v>
      </c>
      <c r="AV21" s="61">
        <v>0</v>
      </c>
      <c r="AW21" s="50">
        <v>0</v>
      </c>
      <c r="AX21" s="50">
        <v>0</v>
      </c>
      <c r="AY21" s="50">
        <v>0</v>
      </c>
      <c r="AZ21" s="51">
        <v>0</v>
      </c>
      <c r="BA21" s="50">
        <v>0</v>
      </c>
      <c r="BB21" s="51">
        <v>0</v>
      </c>
      <c r="BC21" s="48">
        <f t="shared" si="12"/>
        <v>0</v>
      </c>
      <c r="BD21" s="48">
        <f t="shared" si="13"/>
        <v>0</v>
      </c>
      <c r="BE21" s="48">
        <f t="shared" si="14"/>
        <v>0</v>
      </c>
      <c r="BF21" s="61">
        <v>0</v>
      </c>
      <c r="BG21" s="48">
        <f t="shared" si="15"/>
        <v>0</v>
      </c>
      <c r="BH21" s="61">
        <v>0</v>
      </c>
      <c r="BI21" s="50">
        <v>0</v>
      </c>
      <c r="BJ21" s="50">
        <v>0</v>
      </c>
      <c r="BK21" s="50">
        <v>0</v>
      </c>
      <c r="BL21" s="51">
        <v>0</v>
      </c>
      <c r="BM21" s="50">
        <v>0</v>
      </c>
      <c r="BN21" s="51">
        <v>0</v>
      </c>
    </row>
    <row r="22" spans="1:66" s="39" customFormat="1" ht="16.5" customHeight="1">
      <c r="A22" s="38"/>
      <c r="B22" s="41" t="s">
        <v>78</v>
      </c>
      <c r="C22" s="48">
        <v>0</v>
      </c>
      <c r="D22" s="48">
        <v>0</v>
      </c>
      <c r="E22" s="48">
        <v>4562</v>
      </c>
      <c r="F22" s="48">
        <v>11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1">
        <v>0</v>
      </c>
      <c r="Q22" s="50">
        <v>0</v>
      </c>
      <c r="R22" s="51">
        <v>0</v>
      </c>
      <c r="S22" s="50">
        <f t="shared" si="0"/>
        <v>0</v>
      </c>
      <c r="T22" s="50">
        <f t="shared" si="1"/>
        <v>0</v>
      </c>
      <c r="U22" s="50">
        <f t="shared" si="2"/>
        <v>0</v>
      </c>
      <c r="V22" s="61">
        <v>0</v>
      </c>
      <c r="W22" s="50">
        <f t="shared" si="3"/>
        <v>0</v>
      </c>
      <c r="X22" s="61">
        <v>0</v>
      </c>
      <c r="Y22" s="50">
        <v>0</v>
      </c>
      <c r="Z22" s="50">
        <v>0</v>
      </c>
      <c r="AA22" s="50">
        <v>0</v>
      </c>
      <c r="AB22" s="51">
        <v>0</v>
      </c>
      <c r="AC22" s="50">
        <v>0</v>
      </c>
      <c r="AD22" s="51">
        <v>0</v>
      </c>
      <c r="AE22" s="50">
        <f t="shared" si="4"/>
        <v>0</v>
      </c>
      <c r="AF22" s="50">
        <f t="shared" si="5"/>
        <v>0</v>
      </c>
      <c r="AG22" s="50">
        <f t="shared" si="6"/>
        <v>0</v>
      </c>
      <c r="AH22" s="61">
        <v>0</v>
      </c>
      <c r="AI22" s="50">
        <f t="shared" si="7"/>
        <v>0</v>
      </c>
      <c r="AJ22" s="61">
        <v>0</v>
      </c>
      <c r="AK22" s="50">
        <v>0</v>
      </c>
      <c r="AL22" s="50">
        <v>0</v>
      </c>
      <c r="AM22" s="50">
        <v>0</v>
      </c>
      <c r="AN22" s="51">
        <v>0</v>
      </c>
      <c r="AO22" s="50">
        <v>0</v>
      </c>
      <c r="AP22" s="51">
        <v>0</v>
      </c>
      <c r="AQ22" s="50">
        <f t="shared" si="8"/>
        <v>0</v>
      </c>
      <c r="AR22" s="50">
        <f t="shared" si="9"/>
        <v>0</v>
      </c>
      <c r="AS22" s="50">
        <f t="shared" si="10"/>
        <v>0</v>
      </c>
      <c r="AT22" s="61">
        <v>0</v>
      </c>
      <c r="AU22" s="50">
        <f t="shared" si="11"/>
        <v>0</v>
      </c>
      <c r="AV22" s="61">
        <v>0</v>
      </c>
      <c r="AW22" s="50">
        <v>0</v>
      </c>
      <c r="AX22" s="50">
        <v>0</v>
      </c>
      <c r="AY22" s="50">
        <v>0</v>
      </c>
      <c r="AZ22" s="51">
        <v>0</v>
      </c>
      <c r="BA22" s="50">
        <v>0</v>
      </c>
      <c r="BB22" s="51">
        <v>0</v>
      </c>
      <c r="BC22" s="50">
        <f t="shared" si="12"/>
        <v>0</v>
      </c>
      <c r="BD22" s="50">
        <f t="shared" si="13"/>
        <v>0</v>
      </c>
      <c r="BE22" s="50">
        <f t="shared" si="14"/>
        <v>0</v>
      </c>
      <c r="BF22" s="61">
        <v>0</v>
      </c>
      <c r="BG22" s="50">
        <f t="shared" si="15"/>
        <v>0</v>
      </c>
      <c r="BH22" s="61">
        <v>0</v>
      </c>
      <c r="BI22" s="50">
        <v>0</v>
      </c>
      <c r="BJ22" s="50">
        <v>0</v>
      </c>
      <c r="BK22" s="50">
        <v>0</v>
      </c>
      <c r="BL22" s="51">
        <v>0</v>
      </c>
      <c r="BM22" s="50">
        <v>0</v>
      </c>
      <c r="BN22" s="51">
        <v>0</v>
      </c>
    </row>
    <row r="23" spans="1:66" s="39" customFormat="1" ht="16.5" customHeight="1">
      <c r="A23" s="38"/>
      <c r="B23" s="27" t="s">
        <v>97</v>
      </c>
      <c r="C23" s="53">
        <f t="shared" ref="C23:O23" si="34">C24-SUM(C6:C22)</f>
        <v>7989</v>
      </c>
      <c r="D23" s="52">
        <f t="shared" si="34"/>
        <v>76</v>
      </c>
      <c r="E23" s="53">
        <f t="shared" si="34"/>
        <v>10640</v>
      </c>
      <c r="F23" s="52">
        <f t="shared" si="34"/>
        <v>14</v>
      </c>
      <c r="G23" s="52">
        <f t="shared" ref="G23:L23" si="35">G24-SUM(G6:G22)</f>
        <v>0</v>
      </c>
      <c r="H23" s="52">
        <f t="shared" si="35"/>
        <v>0</v>
      </c>
      <c r="I23" s="52">
        <f t="shared" si="35"/>
        <v>15175</v>
      </c>
      <c r="J23" s="52">
        <f t="shared" si="35"/>
        <v>87</v>
      </c>
      <c r="K23" s="52">
        <f t="shared" si="35"/>
        <v>0</v>
      </c>
      <c r="L23" s="52">
        <f t="shared" si="35"/>
        <v>0</v>
      </c>
      <c r="M23" s="52">
        <f t="shared" ref="M23" si="36">M24-SUM(M6:M22)</f>
        <v>0</v>
      </c>
      <c r="N23" s="52">
        <f>N24-SUM(N6:N22)</f>
        <v>0</v>
      </c>
      <c r="O23" s="52">
        <f t="shared" si="34"/>
        <v>0</v>
      </c>
      <c r="P23" s="53">
        <v>0</v>
      </c>
      <c r="Q23" s="52">
        <f>Q24-SUM(Q6:Q22)</f>
        <v>0</v>
      </c>
      <c r="R23" s="53">
        <v>0</v>
      </c>
      <c r="S23" s="52">
        <f>S24-SUM(S6:S22)</f>
        <v>0</v>
      </c>
      <c r="T23" s="52">
        <f>T24-SUM(T6:T22)</f>
        <v>0</v>
      </c>
      <c r="U23" s="52">
        <f>U24-SUM(U6:U22)</f>
        <v>0</v>
      </c>
      <c r="V23" s="62">
        <v>0</v>
      </c>
      <c r="W23" s="52">
        <f>W24-SUM(W6:W22)</f>
        <v>0</v>
      </c>
      <c r="X23" s="62">
        <v>0</v>
      </c>
      <c r="Y23" s="52">
        <f>Y24-SUM(Y6:Y22)</f>
        <v>0</v>
      </c>
      <c r="Z23" s="52">
        <f>Z24-SUM(Z6:Z22)</f>
        <v>0</v>
      </c>
      <c r="AA23" s="52">
        <f>AA24-SUM(AA6:AA22)</f>
        <v>0</v>
      </c>
      <c r="AB23" s="53">
        <v>0</v>
      </c>
      <c r="AC23" s="52">
        <f>AC24-SUM(AC6:AC22)</f>
        <v>0</v>
      </c>
      <c r="AD23" s="53">
        <v>0</v>
      </c>
      <c r="AE23" s="52">
        <f>AE24-SUM(AE6:AE22)</f>
        <v>0</v>
      </c>
      <c r="AF23" s="52">
        <f>AF24-SUM(AF6:AF22)</f>
        <v>0</v>
      </c>
      <c r="AG23" s="52">
        <f>AG24-SUM(AG6:AG22)</f>
        <v>9543</v>
      </c>
      <c r="AH23" s="62">
        <v>0</v>
      </c>
      <c r="AI23" s="52">
        <f>AI24-SUM(AI6:AI22)</f>
        <v>108</v>
      </c>
      <c r="AJ23" s="62">
        <v>0</v>
      </c>
      <c r="AK23" s="52">
        <f>AK24-SUM(AK6:AK22)</f>
        <v>0</v>
      </c>
      <c r="AL23" s="52">
        <f>AL24-SUM(AL6:AL22)</f>
        <v>0</v>
      </c>
      <c r="AM23" s="52">
        <f>AM24-SUM(AM6:AM22)</f>
        <v>9543</v>
      </c>
      <c r="AN23" s="53">
        <v>0</v>
      </c>
      <c r="AO23" s="52">
        <f>AO24-SUM(AO6:AO22)</f>
        <v>108</v>
      </c>
      <c r="AP23" s="53">
        <v>0</v>
      </c>
      <c r="AQ23" s="52">
        <f>AQ24-SUM(AQ6:AQ22)</f>
        <v>0</v>
      </c>
      <c r="AR23" s="52">
        <f>AR24-SUM(AR6:AR22)</f>
        <v>0</v>
      </c>
      <c r="AS23" s="52">
        <f>AS24-SUM(AS6:AS22)</f>
        <v>0</v>
      </c>
      <c r="AT23" s="62">
        <v>0</v>
      </c>
      <c r="AU23" s="52">
        <f>AU24-SUM(AU6:AU22)</f>
        <v>0</v>
      </c>
      <c r="AV23" s="62">
        <v>0</v>
      </c>
      <c r="AW23" s="52">
        <f>AW24-SUM(AW6:AW22)</f>
        <v>0</v>
      </c>
      <c r="AX23" s="52">
        <f>AX24-SUM(AX6:AX22)</f>
        <v>0</v>
      </c>
      <c r="AY23" s="52">
        <f>AY24-SUM(AY6:AY22)</f>
        <v>9543</v>
      </c>
      <c r="AZ23" s="53">
        <v>0</v>
      </c>
      <c r="BA23" s="52">
        <f>BA24-SUM(BA6:BA22)</f>
        <v>108</v>
      </c>
      <c r="BB23" s="53">
        <v>0</v>
      </c>
      <c r="BC23" s="52">
        <f>BC24-SUM(BC6:BC22)</f>
        <v>0</v>
      </c>
      <c r="BD23" s="52">
        <f>BD24-SUM(BD6:BD22)</f>
        <v>0</v>
      </c>
      <c r="BE23" s="52">
        <f>BE24-SUM(BE6:BE22)</f>
        <v>0</v>
      </c>
      <c r="BF23" s="62">
        <v>0</v>
      </c>
      <c r="BG23" s="52">
        <f>BG24-SUM(BG6:BG22)</f>
        <v>0</v>
      </c>
      <c r="BH23" s="62">
        <v>0</v>
      </c>
      <c r="BI23" s="52">
        <f>BI24-SUM(BI6:BI22)</f>
        <v>0</v>
      </c>
      <c r="BJ23" s="52">
        <f>BJ24-SUM(BJ6:BJ22)</f>
        <v>0</v>
      </c>
      <c r="BK23" s="52">
        <f>BK24-SUM(BK6:BK22)</f>
        <v>9543</v>
      </c>
      <c r="BL23" s="53">
        <v>0</v>
      </c>
      <c r="BM23" s="52">
        <f>BM24-SUM(BM6:BM22)</f>
        <v>108</v>
      </c>
      <c r="BN23" s="53">
        <v>0</v>
      </c>
    </row>
    <row r="24" spans="1:66" s="10" customFormat="1" ht="16.5" customHeight="1">
      <c r="A24" s="9"/>
      <c r="B24" s="29" t="s">
        <v>99</v>
      </c>
      <c r="C24" s="53">
        <v>2002163</v>
      </c>
      <c r="D24" s="52">
        <v>7389</v>
      </c>
      <c r="E24" s="53">
        <v>1765354</v>
      </c>
      <c r="F24" s="52">
        <v>6100</v>
      </c>
      <c r="G24" s="53">
        <v>2232312</v>
      </c>
      <c r="H24" s="52">
        <v>8231</v>
      </c>
      <c r="I24" s="53">
        <v>2579085</v>
      </c>
      <c r="J24" s="52">
        <v>10067</v>
      </c>
      <c r="K24" s="53">
        <v>1681241</v>
      </c>
      <c r="L24" s="52">
        <v>5842</v>
      </c>
      <c r="M24" s="53">
        <v>156549</v>
      </c>
      <c r="N24" s="52">
        <v>671</v>
      </c>
      <c r="O24" s="53">
        <v>51397</v>
      </c>
      <c r="P24" s="56">
        <f t="shared" ref="P24:P49" si="37">ROUND(((O24/M24-1)*100),1)</f>
        <v>-67.2</v>
      </c>
      <c r="Q24" s="52">
        <v>242</v>
      </c>
      <c r="R24" s="56">
        <f t="shared" ref="R24:R49" si="38">ROUND(((Q24/N24-1)*100),1)</f>
        <v>-63.9</v>
      </c>
      <c r="S24" s="55">
        <f t="shared" ref="S24:U24" si="39">Y24-M24</f>
        <v>177169</v>
      </c>
      <c r="T24" s="55">
        <f t="shared" si="39"/>
        <v>838</v>
      </c>
      <c r="U24" s="53">
        <f t="shared" si="39"/>
        <v>151417</v>
      </c>
      <c r="V24" s="56">
        <f t="shared" ref="V24:V49" si="40">ROUND(((U24/S24-1)*100),1)</f>
        <v>-14.5</v>
      </c>
      <c r="W24" s="52">
        <f t="shared" ref="W24:W49" si="41">AC24-Q24</f>
        <v>543</v>
      </c>
      <c r="X24" s="56">
        <f t="shared" ref="X24:X49" si="42">ROUND(((W24/T24-1)*100),1)</f>
        <v>-35.200000000000003</v>
      </c>
      <c r="Y24" s="53">
        <v>333718</v>
      </c>
      <c r="Z24" s="52">
        <v>1509</v>
      </c>
      <c r="AA24" s="53">
        <v>202814</v>
      </c>
      <c r="AB24" s="56">
        <f t="shared" ref="AB24" si="43">ROUND(((AA24/Y24-1)*100),1)</f>
        <v>-39.200000000000003</v>
      </c>
      <c r="AC24" s="52">
        <v>785</v>
      </c>
      <c r="AD24" s="56">
        <f t="shared" ref="AD24" si="44">ROUND(((AC24/Z24-1)*100),1)</f>
        <v>-48</v>
      </c>
      <c r="AE24" s="55">
        <f t="shared" ref="AE24" si="45">AK24-Y24</f>
        <v>213351</v>
      </c>
      <c r="AF24" s="55">
        <f t="shared" ref="AF24" si="46">AL24-Z24</f>
        <v>945</v>
      </c>
      <c r="AG24" s="53">
        <f t="shared" ref="AG24" si="47">AM24-AA24</f>
        <v>391275</v>
      </c>
      <c r="AH24" s="56">
        <f t="shared" ref="AH24" si="48">ROUND(((AG24/AE24-1)*100),1)</f>
        <v>83.4</v>
      </c>
      <c r="AI24" s="52">
        <f t="shared" ref="AI24" si="49">AO24-AC24</f>
        <v>1756</v>
      </c>
      <c r="AJ24" s="56">
        <f t="shared" ref="AJ24" si="50">ROUND(((AI24/AF24-1)*100),1)</f>
        <v>85.8</v>
      </c>
      <c r="AK24" s="53">
        <v>547069</v>
      </c>
      <c r="AL24" s="52">
        <v>2454</v>
      </c>
      <c r="AM24" s="53">
        <v>594089</v>
      </c>
      <c r="AN24" s="56">
        <f t="shared" ref="AN24" si="51">ROUND(((AM24/AK24-1)*100),1)</f>
        <v>8.6</v>
      </c>
      <c r="AO24" s="52">
        <v>2541</v>
      </c>
      <c r="AP24" s="56">
        <f t="shared" ref="AP24" si="52">ROUND(((AO24/AL24-1)*100),1)</f>
        <v>3.5</v>
      </c>
      <c r="AQ24" s="55">
        <f t="shared" ref="AQ24" si="53">AW24-AK24</f>
        <v>310416</v>
      </c>
      <c r="AR24" s="55">
        <f t="shared" ref="AR24" si="54">AX24-AL24</f>
        <v>904</v>
      </c>
      <c r="AS24" s="53">
        <f t="shared" ref="AS24" si="55">AY24-AM24</f>
        <v>181326</v>
      </c>
      <c r="AT24" s="56">
        <f t="shared" ref="AT24" si="56">ROUND(((AS24/AQ24-1)*100),1)</f>
        <v>-41.6</v>
      </c>
      <c r="AU24" s="52">
        <f t="shared" ref="AU24" si="57">BA24-AO24</f>
        <v>828</v>
      </c>
      <c r="AV24" s="56">
        <f t="shared" ref="AV24" si="58">ROUND(((AU24/AR24-1)*100),1)</f>
        <v>-8.4</v>
      </c>
      <c r="AW24" s="53">
        <v>857485</v>
      </c>
      <c r="AX24" s="52">
        <v>3358</v>
      </c>
      <c r="AY24" s="53">
        <v>775415</v>
      </c>
      <c r="AZ24" s="56">
        <f t="shared" ref="AZ24" si="59">ROUND(((AY24/AW24-1)*100),1)</f>
        <v>-9.6</v>
      </c>
      <c r="BA24" s="52">
        <v>3369</v>
      </c>
      <c r="BB24" s="56">
        <f t="shared" ref="BB24" si="60">ROUND(((BA24/AX24-1)*100),1)</f>
        <v>0.3</v>
      </c>
      <c r="BC24" s="55">
        <f t="shared" ref="BC24" si="61">BI24-AW24</f>
        <v>25858</v>
      </c>
      <c r="BD24" s="55">
        <f t="shared" ref="BD24" si="62">BJ24-AX24</f>
        <v>142</v>
      </c>
      <c r="BE24" s="53">
        <f t="shared" ref="BE24" si="63">BK24-AY24</f>
        <v>179329</v>
      </c>
      <c r="BF24" s="56">
        <f t="shared" ref="BF24" si="64">ROUND(((BE24/BC24-1)*100),1)</f>
        <v>593.5</v>
      </c>
      <c r="BG24" s="52">
        <f t="shared" ref="BG24" si="65">BM24-BA24</f>
        <v>733</v>
      </c>
      <c r="BH24" s="56">
        <f t="shared" ref="BH24" si="66">ROUND(((BG24/BD24-1)*100),1)</f>
        <v>416.2</v>
      </c>
      <c r="BI24" s="53">
        <v>883343</v>
      </c>
      <c r="BJ24" s="52">
        <v>3500</v>
      </c>
      <c r="BK24" s="53">
        <v>954744</v>
      </c>
      <c r="BL24" s="56">
        <f t="shared" ref="BL24:BL43" si="67">ROUND(((BK24/BI24-1)*100),1)</f>
        <v>8.1</v>
      </c>
      <c r="BM24" s="52">
        <v>4102</v>
      </c>
      <c r="BN24" s="56">
        <f t="shared" ref="BN24" si="68">ROUND(((BM24/BJ24-1)*100),1)</f>
        <v>17.2</v>
      </c>
    </row>
    <row r="25" spans="1:66" s="39" customFormat="1" ht="16.5" customHeight="1">
      <c r="A25" s="38"/>
      <c r="B25" s="41" t="s">
        <v>41</v>
      </c>
      <c r="C25" s="50">
        <v>23127</v>
      </c>
      <c r="D25" s="50">
        <v>193</v>
      </c>
      <c r="E25" s="50">
        <v>179681</v>
      </c>
      <c r="F25" s="50">
        <v>802</v>
      </c>
      <c r="G25" s="50">
        <v>96388</v>
      </c>
      <c r="H25" s="50">
        <v>376</v>
      </c>
      <c r="I25" s="50">
        <v>353847</v>
      </c>
      <c r="J25" s="50">
        <v>1135</v>
      </c>
      <c r="K25" s="50">
        <v>377439</v>
      </c>
      <c r="L25" s="50">
        <v>1944</v>
      </c>
      <c r="M25" s="50">
        <v>63951</v>
      </c>
      <c r="N25" s="50">
        <v>253</v>
      </c>
      <c r="O25" s="50">
        <v>6294</v>
      </c>
      <c r="P25" s="57">
        <f t="shared" ref="P25:P31" si="69">ROUND(((O25/M25-1)*100),1)</f>
        <v>-90.2</v>
      </c>
      <c r="Q25" s="50">
        <v>62</v>
      </c>
      <c r="R25" s="57">
        <f t="shared" ref="R25:R31" si="70">ROUND(((Q25/N25-1)*100),1)</f>
        <v>-75.5</v>
      </c>
      <c r="S25" s="50">
        <f t="shared" ref="S25:S33" si="71">Y25-M25</f>
        <v>30375</v>
      </c>
      <c r="T25" s="50">
        <f t="shared" ref="T25:T33" si="72">Z25-N25</f>
        <v>192</v>
      </c>
      <c r="U25" s="50">
        <f t="shared" ref="U25:U33" si="73">AA25-O25</f>
        <v>5003</v>
      </c>
      <c r="V25" s="57">
        <f>ROUND(((U25/S25-1)*100),1)</f>
        <v>-83.5</v>
      </c>
      <c r="W25" s="50">
        <f t="shared" ref="W25:W40" si="74">AC25-Q25</f>
        <v>42</v>
      </c>
      <c r="X25" s="57">
        <f>ROUND(((W25/T25-1)*100),1)</f>
        <v>-78.099999999999994</v>
      </c>
      <c r="Y25" s="50">
        <v>94326</v>
      </c>
      <c r="Z25" s="50">
        <v>445</v>
      </c>
      <c r="AA25" s="50">
        <v>11297</v>
      </c>
      <c r="AB25" s="57">
        <f t="shared" ref="AB25:AB43" si="75">ROUND(((AA25/Y25-1)*100),1)</f>
        <v>-88</v>
      </c>
      <c r="AC25" s="50">
        <v>104</v>
      </c>
      <c r="AD25" s="57">
        <f t="shared" ref="AD25:AD43" si="76">ROUND(((AC25/Z25-1)*100),1)</f>
        <v>-76.599999999999994</v>
      </c>
      <c r="AE25" s="50">
        <f t="shared" ref="AE25:AE27" si="77">AK25-Y25</f>
        <v>54954</v>
      </c>
      <c r="AF25" s="50">
        <f t="shared" ref="AF25:AF27" si="78">AL25-Z25</f>
        <v>175</v>
      </c>
      <c r="AG25" s="50">
        <f t="shared" ref="AG25:AG27" si="79">AM25-AA25</f>
        <v>15052</v>
      </c>
      <c r="AH25" s="57">
        <f>ROUND(((AG25/AE25-1)*100),1)</f>
        <v>-72.599999999999994</v>
      </c>
      <c r="AI25" s="50">
        <f t="shared" ref="AI25:AI27" si="80">AO25-AC25</f>
        <v>191</v>
      </c>
      <c r="AJ25" s="57">
        <f>ROUND(((AI25/AF25-1)*100),1)</f>
        <v>9.1</v>
      </c>
      <c r="AK25" s="50">
        <v>149280</v>
      </c>
      <c r="AL25" s="50">
        <v>620</v>
      </c>
      <c r="AM25" s="50">
        <v>26349</v>
      </c>
      <c r="AN25" s="57">
        <f t="shared" ref="AN25:AN43" si="81">ROUND(((AM25/AK25-1)*100),1)</f>
        <v>-82.3</v>
      </c>
      <c r="AO25" s="50">
        <v>295</v>
      </c>
      <c r="AP25" s="57">
        <f t="shared" ref="AP25:AP43" si="82">ROUND(((AO25/AL25-1)*100),1)</f>
        <v>-52.4</v>
      </c>
      <c r="AQ25" s="50">
        <f t="shared" ref="AQ25:AQ27" si="83">AW25-AK25</f>
        <v>12052</v>
      </c>
      <c r="AR25" s="50">
        <f t="shared" ref="AR25:AR27" si="84">AX25-AL25</f>
        <v>235</v>
      </c>
      <c r="AS25" s="50">
        <f t="shared" ref="AS25:AS27" si="85">AY25-AM25</f>
        <v>10197</v>
      </c>
      <c r="AT25" s="57">
        <f>ROUND(((AS25/AQ25-1)*100),1)</f>
        <v>-15.4</v>
      </c>
      <c r="AU25" s="50">
        <f t="shared" ref="AU25:AU27" si="86">BA25-AO25</f>
        <v>251</v>
      </c>
      <c r="AV25" s="57">
        <f>ROUND(((AU25/AR25-1)*100),1)</f>
        <v>6.8</v>
      </c>
      <c r="AW25" s="50">
        <v>161332</v>
      </c>
      <c r="AX25" s="50">
        <v>855</v>
      </c>
      <c r="AY25" s="50">
        <v>36546</v>
      </c>
      <c r="AZ25" s="57">
        <f t="shared" ref="AZ25:AZ43" si="87">ROUND(((AY25/AW25-1)*100),1)</f>
        <v>-77.3</v>
      </c>
      <c r="BA25" s="50">
        <v>546</v>
      </c>
      <c r="BB25" s="57">
        <f t="shared" ref="BB25:BB43" si="88">ROUND(((BA25/AX25-1)*100),1)</f>
        <v>-36.1</v>
      </c>
      <c r="BC25" s="50">
        <f t="shared" ref="BC25:BC26" si="89">BI25-AW25</f>
        <v>47188</v>
      </c>
      <c r="BD25" s="50">
        <f t="shared" ref="BD25:BD26" si="90">BJ25-AX25</f>
        <v>216</v>
      </c>
      <c r="BE25" s="50">
        <f t="shared" ref="BE25:BE26" si="91">BK25-AY25</f>
        <v>257</v>
      </c>
      <c r="BF25" s="57">
        <f>ROUND(((BE25/BC25-1)*100),1)</f>
        <v>-99.5</v>
      </c>
      <c r="BG25" s="50">
        <f t="shared" ref="BG25:BG26" si="92">BM25-BA25</f>
        <v>11</v>
      </c>
      <c r="BH25" s="57">
        <f>ROUND(((BG25/BD25-1)*100),1)</f>
        <v>-94.9</v>
      </c>
      <c r="BI25" s="50">
        <v>208520</v>
      </c>
      <c r="BJ25" s="50">
        <v>1071</v>
      </c>
      <c r="BK25" s="50">
        <v>36803</v>
      </c>
      <c r="BL25" s="57">
        <f t="shared" si="67"/>
        <v>-82.4</v>
      </c>
      <c r="BM25" s="50">
        <v>557</v>
      </c>
      <c r="BN25" s="57">
        <f t="shared" ref="BN25:BN43" si="93">ROUND(((BM25/BJ25-1)*100),1)</f>
        <v>-48</v>
      </c>
    </row>
    <row r="26" spans="1:66" s="39" customFormat="1" ht="16.5" customHeight="1">
      <c r="A26" s="38" t="s">
        <v>6</v>
      </c>
      <c r="B26" s="41" t="s">
        <v>33</v>
      </c>
      <c r="C26" s="50">
        <v>441794</v>
      </c>
      <c r="D26" s="50">
        <v>1757</v>
      </c>
      <c r="E26" s="50">
        <v>236984</v>
      </c>
      <c r="F26" s="50">
        <v>1382</v>
      </c>
      <c r="G26" s="50">
        <v>182994</v>
      </c>
      <c r="H26" s="50">
        <v>1307</v>
      </c>
      <c r="I26" s="50">
        <v>577990</v>
      </c>
      <c r="J26" s="50">
        <v>2552</v>
      </c>
      <c r="K26" s="50">
        <v>352992</v>
      </c>
      <c r="L26" s="50">
        <v>1804</v>
      </c>
      <c r="M26" s="50">
        <v>1082</v>
      </c>
      <c r="N26" s="50">
        <v>10</v>
      </c>
      <c r="O26" s="50">
        <v>30200</v>
      </c>
      <c r="P26" s="57">
        <f t="shared" si="69"/>
        <v>2691.1</v>
      </c>
      <c r="Q26" s="50">
        <v>192</v>
      </c>
      <c r="R26" s="57">
        <f t="shared" si="70"/>
        <v>1820</v>
      </c>
      <c r="S26" s="50">
        <f t="shared" si="71"/>
        <v>25301</v>
      </c>
      <c r="T26" s="50">
        <f t="shared" si="72"/>
        <v>143</v>
      </c>
      <c r="U26" s="50">
        <f t="shared" si="73"/>
        <v>44856</v>
      </c>
      <c r="V26" s="57">
        <f>ROUND(((U26/S26-1)*100),1)</f>
        <v>77.3</v>
      </c>
      <c r="W26" s="50">
        <f t="shared" si="74"/>
        <v>412</v>
      </c>
      <c r="X26" s="57">
        <f>ROUND(((W26/T26-1)*100),1)</f>
        <v>188.1</v>
      </c>
      <c r="Y26" s="50">
        <v>26383</v>
      </c>
      <c r="Z26" s="50">
        <v>153</v>
      </c>
      <c r="AA26" s="50">
        <v>75056</v>
      </c>
      <c r="AB26" s="57">
        <f t="shared" si="75"/>
        <v>184.5</v>
      </c>
      <c r="AC26" s="50">
        <v>604</v>
      </c>
      <c r="AD26" s="57">
        <f t="shared" si="76"/>
        <v>294.8</v>
      </c>
      <c r="AE26" s="50">
        <f t="shared" si="77"/>
        <v>64068</v>
      </c>
      <c r="AF26" s="50">
        <f t="shared" si="78"/>
        <v>230</v>
      </c>
      <c r="AG26" s="50">
        <f t="shared" si="79"/>
        <v>45448</v>
      </c>
      <c r="AH26" s="57">
        <f>ROUND(((AG26/AE26-1)*100),1)</f>
        <v>-29.1</v>
      </c>
      <c r="AI26" s="50">
        <f t="shared" si="80"/>
        <v>252</v>
      </c>
      <c r="AJ26" s="57">
        <f>ROUND(((AI26/AF26-1)*100),1)</f>
        <v>9.6</v>
      </c>
      <c r="AK26" s="50">
        <v>90451</v>
      </c>
      <c r="AL26" s="50">
        <v>383</v>
      </c>
      <c r="AM26" s="50">
        <v>120504</v>
      </c>
      <c r="AN26" s="57">
        <f t="shared" si="81"/>
        <v>33.200000000000003</v>
      </c>
      <c r="AO26" s="50">
        <v>856</v>
      </c>
      <c r="AP26" s="57">
        <f t="shared" si="82"/>
        <v>123.5</v>
      </c>
      <c r="AQ26" s="50">
        <f t="shared" si="83"/>
        <v>34530</v>
      </c>
      <c r="AR26" s="50">
        <f t="shared" si="84"/>
        <v>239</v>
      </c>
      <c r="AS26" s="50">
        <f t="shared" si="85"/>
        <v>19231</v>
      </c>
      <c r="AT26" s="57">
        <f>ROUND(((AS26/AQ26-1)*100),1)</f>
        <v>-44.3</v>
      </c>
      <c r="AU26" s="50">
        <f t="shared" si="86"/>
        <v>209</v>
      </c>
      <c r="AV26" s="57">
        <f>ROUND(((AU26/AR26-1)*100),1)</f>
        <v>-12.6</v>
      </c>
      <c r="AW26" s="50">
        <v>124981</v>
      </c>
      <c r="AX26" s="50">
        <v>622</v>
      </c>
      <c r="AY26" s="50">
        <v>139735</v>
      </c>
      <c r="AZ26" s="57">
        <f t="shared" si="87"/>
        <v>11.8</v>
      </c>
      <c r="BA26" s="50">
        <v>1065</v>
      </c>
      <c r="BB26" s="57">
        <f t="shared" si="88"/>
        <v>71.2</v>
      </c>
      <c r="BC26" s="50">
        <f t="shared" si="89"/>
        <v>54157</v>
      </c>
      <c r="BD26" s="50">
        <f t="shared" si="90"/>
        <v>270</v>
      </c>
      <c r="BE26" s="50">
        <f t="shared" si="91"/>
        <v>5436</v>
      </c>
      <c r="BF26" s="57">
        <f>ROUND(((BE26/BC26-1)*100),1)</f>
        <v>-90</v>
      </c>
      <c r="BG26" s="50">
        <f t="shared" si="92"/>
        <v>65</v>
      </c>
      <c r="BH26" s="57">
        <f>ROUND(((BG26/BD26-1)*100),1)</f>
        <v>-75.900000000000006</v>
      </c>
      <c r="BI26" s="50">
        <v>179138</v>
      </c>
      <c r="BJ26" s="50">
        <v>892</v>
      </c>
      <c r="BK26" s="50">
        <v>145171</v>
      </c>
      <c r="BL26" s="57">
        <f t="shared" si="67"/>
        <v>-19</v>
      </c>
      <c r="BM26" s="50">
        <v>1130</v>
      </c>
      <c r="BN26" s="57">
        <f t="shared" si="93"/>
        <v>26.7</v>
      </c>
    </row>
    <row r="27" spans="1:66" s="39" customFormat="1" ht="16.5" customHeight="1">
      <c r="A27" s="38"/>
      <c r="B27" s="41" t="s">
        <v>196</v>
      </c>
      <c r="C27" s="50">
        <v>0</v>
      </c>
      <c r="D27" s="50">
        <v>0</v>
      </c>
      <c r="E27" s="50">
        <v>39632</v>
      </c>
      <c r="F27" s="50">
        <v>185</v>
      </c>
      <c r="G27" s="50">
        <v>0</v>
      </c>
      <c r="H27" s="50">
        <v>0</v>
      </c>
      <c r="I27" s="50">
        <v>454172</v>
      </c>
      <c r="J27" s="50">
        <v>2717</v>
      </c>
      <c r="K27" s="50">
        <v>271592</v>
      </c>
      <c r="L27" s="50">
        <v>1717</v>
      </c>
      <c r="M27" s="50">
        <v>58004</v>
      </c>
      <c r="N27" s="50">
        <v>385</v>
      </c>
      <c r="O27" s="50">
        <v>20000</v>
      </c>
      <c r="P27" s="57">
        <f t="shared" si="69"/>
        <v>-65.5</v>
      </c>
      <c r="Q27" s="50">
        <v>125</v>
      </c>
      <c r="R27" s="57">
        <f t="shared" si="70"/>
        <v>-67.5</v>
      </c>
      <c r="S27" s="50">
        <f t="shared" si="71"/>
        <v>16088</v>
      </c>
      <c r="T27" s="50">
        <f t="shared" si="72"/>
        <v>73</v>
      </c>
      <c r="U27" s="50">
        <f t="shared" si="73"/>
        <v>40000</v>
      </c>
      <c r="V27" s="57">
        <f t="shared" ref="V27:V39" si="94">ROUND(((U27/S27-1)*100),1)</f>
        <v>148.6</v>
      </c>
      <c r="W27" s="50">
        <f t="shared" si="74"/>
        <v>261</v>
      </c>
      <c r="X27" s="57">
        <f t="shared" ref="X27:X39" si="95">ROUND(((W27/T27-1)*100),1)</f>
        <v>257.5</v>
      </c>
      <c r="Y27" s="50">
        <v>74092</v>
      </c>
      <c r="Z27" s="50">
        <v>458</v>
      </c>
      <c r="AA27" s="50">
        <v>60000</v>
      </c>
      <c r="AB27" s="57">
        <f t="shared" si="75"/>
        <v>-19</v>
      </c>
      <c r="AC27" s="50">
        <v>386</v>
      </c>
      <c r="AD27" s="57">
        <f t="shared" si="76"/>
        <v>-15.7</v>
      </c>
      <c r="AE27" s="50">
        <f t="shared" si="77"/>
        <v>20000</v>
      </c>
      <c r="AF27" s="50">
        <f t="shared" si="78"/>
        <v>127</v>
      </c>
      <c r="AG27" s="50">
        <f t="shared" si="79"/>
        <v>0</v>
      </c>
      <c r="AH27" s="57">
        <f>ROUND(((AG27/AE27-1)*100),1)</f>
        <v>-100</v>
      </c>
      <c r="AI27" s="50">
        <f t="shared" si="80"/>
        <v>0</v>
      </c>
      <c r="AJ27" s="57">
        <f>ROUND(((AI27/AF27-1)*100),1)</f>
        <v>-100</v>
      </c>
      <c r="AK27" s="50">
        <v>94092</v>
      </c>
      <c r="AL27" s="50">
        <v>585</v>
      </c>
      <c r="AM27" s="50">
        <v>60000</v>
      </c>
      <c r="AN27" s="57">
        <f t="shared" si="81"/>
        <v>-36.200000000000003</v>
      </c>
      <c r="AO27" s="50">
        <v>386</v>
      </c>
      <c r="AP27" s="57">
        <f t="shared" si="82"/>
        <v>-34</v>
      </c>
      <c r="AQ27" s="50">
        <f t="shared" si="83"/>
        <v>17500</v>
      </c>
      <c r="AR27" s="50">
        <f t="shared" si="84"/>
        <v>109</v>
      </c>
      <c r="AS27" s="50">
        <f t="shared" si="85"/>
        <v>20000</v>
      </c>
      <c r="AT27" s="57">
        <f>ROUND(((AS27/AQ27-1)*100),1)</f>
        <v>14.3</v>
      </c>
      <c r="AU27" s="50">
        <f t="shared" si="86"/>
        <v>130</v>
      </c>
      <c r="AV27" s="57">
        <f>ROUND(((AU27/AR27-1)*100),1)</f>
        <v>19.3</v>
      </c>
      <c r="AW27" s="50">
        <v>111592</v>
      </c>
      <c r="AX27" s="50">
        <v>694</v>
      </c>
      <c r="AY27" s="50">
        <v>80000</v>
      </c>
      <c r="AZ27" s="57">
        <f t="shared" si="87"/>
        <v>-28.3</v>
      </c>
      <c r="BA27" s="50">
        <v>516</v>
      </c>
      <c r="BB27" s="57">
        <f t="shared" si="88"/>
        <v>-25.6</v>
      </c>
      <c r="BC27" s="50">
        <f t="shared" ref="BC27:BC43" si="96">BI27-AW27</f>
        <v>0</v>
      </c>
      <c r="BD27" s="50">
        <f t="shared" ref="BD27:BD43" si="97">BJ27-AX27</f>
        <v>0</v>
      </c>
      <c r="BE27" s="50">
        <f t="shared" ref="BE27:BE43" si="98">BK27-AY27</f>
        <v>18000</v>
      </c>
      <c r="BF27" s="61">
        <v>0</v>
      </c>
      <c r="BG27" s="50">
        <f t="shared" ref="BG27:BG43" si="99">BM27-BA27</f>
        <v>118</v>
      </c>
      <c r="BH27" s="61">
        <v>0</v>
      </c>
      <c r="BI27" s="50">
        <v>111592</v>
      </c>
      <c r="BJ27" s="50">
        <v>694</v>
      </c>
      <c r="BK27" s="50">
        <v>98000</v>
      </c>
      <c r="BL27" s="57">
        <f t="shared" si="67"/>
        <v>-12.2</v>
      </c>
      <c r="BM27" s="50">
        <v>634</v>
      </c>
      <c r="BN27" s="57">
        <f t="shared" si="93"/>
        <v>-8.6</v>
      </c>
    </row>
    <row r="28" spans="1:66" s="39" customFormat="1" ht="16.5" customHeight="1">
      <c r="A28" s="38"/>
      <c r="B28" s="41" t="s">
        <v>150</v>
      </c>
      <c r="C28" s="50">
        <v>154815</v>
      </c>
      <c r="D28" s="50">
        <v>460</v>
      </c>
      <c r="E28" s="50">
        <v>395741</v>
      </c>
      <c r="F28" s="50">
        <v>1295</v>
      </c>
      <c r="G28" s="50">
        <v>194477</v>
      </c>
      <c r="H28" s="50">
        <v>626</v>
      </c>
      <c r="I28" s="50">
        <v>170679</v>
      </c>
      <c r="J28" s="50">
        <v>567</v>
      </c>
      <c r="K28" s="50">
        <v>172871</v>
      </c>
      <c r="L28" s="50">
        <v>616</v>
      </c>
      <c r="M28" s="50">
        <v>30047</v>
      </c>
      <c r="N28" s="50">
        <v>95</v>
      </c>
      <c r="O28" s="50">
        <v>35480</v>
      </c>
      <c r="P28" s="57">
        <f t="shared" si="69"/>
        <v>18.100000000000001</v>
      </c>
      <c r="Q28" s="50">
        <v>127</v>
      </c>
      <c r="R28" s="57">
        <f t="shared" si="70"/>
        <v>33.700000000000003</v>
      </c>
      <c r="S28" s="50">
        <f t="shared" si="71"/>
        <v>0</v>
      </c>
      <c r="T28" s="50">
        <f t="shared" si="72"/>
        <v>0</v>
      </c>
      <c r="U28" s="50">
        <f t="shared" si="73"/>
        <v>0</v>
      </c>
      <c r="V28" s="51">
        <v>0</v>
      </c>
      <c r="W28" s="50">
        <f t="shared" si="74"/>
        <v>0</v>
      </c>
      <c r="X28" s="51">
        <v>0</v>
      </c>
      <c r="Y28" s="50">
        <v>30047</v>
      </c>
      <c r="Z28" s="50">
        <v>95</v>
      </c>
      <c r="AA28" s="50">
        <v>35480</v>
      </c>
      <c r="AB28" s="57">
        <f t="shared" si="75"/>
        <v>18.100000000000001</v>
      </c>
      <c r="AC28" s="50">
        <v>127</v>
      </c>
      <c r="AD28" s="57">
        <f t="shared" si="76"/>
        <v>33.700000000000003</v>
      </c>
      <c r="AE28" s="50">
        <f t="shared" ref="AE28:AE43" si="100">AK28-Y28</f>
        <v>7102</v>
      </c>
      <c r="AF28" s="50">
        <f t="shared" ref="AF28:AF43" si="101">AL28-Z28</f>
        <v>34</v>
      </c>
      <c r="AG28" s="50">
        <f t="shared" ref="AG28:AG43" si="102">AM28-AA28</f>
        <v>22106</v>
      </c>
      <c r="AH28" s="57">
        <f t="shared" ref="AH28:AH42" si="103">ROUND(((AG28/AE28-1)*100),1)</f>
        <v>211.3</v>
      </c>
      <c r="AI28" s="50">
        <f t="shared" ref="AI28:AI43" si="104">AO28-AC28</f>
        <v>90</v>
      </c>
      <c r="AJ28" s="57">
        <f t="shared" ref="AJ28:AJ42" si="105">ROUND(((AI28/AF28-1)*100),1)</f>
        <v>164.7</v>
      </c>
      <c r="AK28" s="50">
        <v>37149</v>
      </c>
      <c r="AL28" s="50">
        <v>129</v>
      </c>
      <c r="AM28" s="50">
        <v>57586</v>
      </c>
      <c r="AN28" s="57">
        <f t="shared" si="81"/>
        <v>55</v>
      </c>
      <c r="AO28" s="50">
        <v>217</v>
      </c>
      <c r="AP28" s="57">
        <f t="shared" si="82"/>
        <v>68.2</v>
      </c>
      <c r="AQ28" s="50">
        <f t="shared" ref="AQ28:AQ44" si="106">AW28-AK28</f>
        <v>43345</v>
      </c>
      <c r="AR28" s="50">
        <f t="shared" ref="AR28:AR44" si="107">AX28-AL28</f>
        <v>168</v>
      </c>
      <c r="AS28" s="50">
        <f t="shared" ref="AS28:AS44" si="108">AY28-AM28</f>
        <v>13380</v>
      </c>
      <c r="AT28" s="57">
        <f t="shared" ref="AT28:AT41" si="109">ROUND(((AS28/AQ28-1)*100),1)</f>
        <v>-69.099999999999994</v>
      </c>
      <c r="AU28" s="50">
        <f t="shared" ref="AU28:AU44" si="110">BA28-AO28</f>
        <v>62</v>
      </c>
      <c r="AV28" s="57">
        <f t="shared" ref="AV28:AV41" si="111">ROUND(((AU28/AR28-1)*100),1)</f>
        <v>-63.1</v>
      </c>
      <c r="AW28" s="50">
        <v>80494</v>
      </c>
      <c r="AX28" s="50">
        <v>297</v>
      </c>
      <c r="AY28" s="50">
        <v>70966</v>
      </c>
      <c r="AZ28" s="57">
        <f t="shared" si="87"/>
        <v>-11.8</v>
      </c>
      <c r="BA28" s="50">
        <v>279</v>
      </c>
      <c r="BB28" s="57">
        <f t="shared" si="88"/>
        <v>-6.1</v>
      </c>
      <c r="BC28" s="50">
        <f t="shared" si="96"/>
        <v>23043</v>
      </c>
      <c r="BD28" s="50">
        <f t="shared" si="97"/>
        <v>89</v>
      </c>
      <c r="BE28" s="50">
        <f t="shared" si="98"/>
        <v>0</v>
      </c>
      <c r="BF28" s="57">
        <f t="shared" ref="BF28:BF43" si="112">ROUND(((BE28/BC28-1)*100),1)</f>
        <v>-100</v>
      </c>
      <c r="BG28" s="50">
        <f t="shared" si="99"/>
        <v>0</v>
      </c>
      <c r="BH28" s="57">
        <f t="shared" ref="BH28:BH43" si="113">ROUND(((BG28/BD28-1)*100),1)</f>
        <v>-100</v>
      </c>
      <c r="BI28" s="50">
        <v>103537</v>
      </c>
      <c r="BJ28" s="50">
        <v>386</v>
      </c>
      <c r="BK28" s="50">
        <v>70966</v>
      </c>
      <c r="BL28" s="57">
        <f t="shared" si="67"/>
        <v>-31.5</v>
      </c>
      <c r="BM28" s="50">
        <v>279</v>
      </c>
      <c r="BN28" s="57">
        <f t="shared" si="93"/>
        <v>-27.7</v>
      </c>
    </row>
    <row r="29" spans="1:66" s="39" customFormat="1" ht="16.5" customHeight="1">
      <c r="A29" s="38"/>
      <c r="B29" s="41" t="s">
        <v>43</v>
      </c>
      <c r="C29" s="50">
        <v>9477</v>
      </c>
      <c r="D29" s="50">
        <v>37</v>
      </c>
      <c r="E29" s="50">
        <v>26555</v>
      </c>
      <c r="F29" s="50">
        <v>144</v>
      </c>
      <c r="G29" s="50">
        <v>41582</v>
      </c>
      <c r="H29" s="50">
        <v>229</v>
      </c>
      <c r="I29" s="50">
        <v>72609</v>
      </c>
      <c r="J29" s="50">
        <v>380</v>
      </c>
      <c r="K29" s="50">
        <v>82166</v>
      </c>
      <c r="L29" s="50">
        <v>390</v>
      </c>
      <c r="M29" s="50">
        <v>12621</v>
      </c>
      <c r="N29" s="50">
        <v>67</v>
      </c>
      <c r="O29" s="50">
        <v>2265</v>
      </c>
      <c r="P29" s="57">
        <f t="shared" si="69"/>
        <v>-82.1</v>
      </c>
      <c r="Q29" s="50">
        <v>8</v>
      </c>
      <c r="R29" s="57">
        <f t="shared" si="70"/>
        <v>-88.1</v>
      </c>
      <c r="S29" s="50">
        <f t="shared" si="71"/>
        <v>0</v>
      </c>
      <c r="T29" s="50">
        <f t="shared" si="72"/>
        <v>0</v>
      </c>
      <c r="U29" s="50">
        <f t="shared" si="73"/>
        <v>0</v>
      </c>
      <c r="V29" s="51">
        <v>0</v>
      </c>
      <c r="W29" s="50">
        <f t="shared" si="74"/>
        <v>0</v>
      </c>
      <c r="X29" s="51">
        <v>0</v>
      </c>
      <c r="Y29" s="50">
        <v>12621</v>
      </c>
      <c r="Z29" s="50">
        <v>67</v>
      </c>
      <c r="AA29" s="50">
        <v>2265</v>
      </c>
      <c r="AB29" s="57">
        <f t="shared" si="75"/>
        <v>-82.1</v>
      </c>
      <c r="AC29" s="50">
        <v>8</v>
      </c>
      <c r="AD29" s="57">
        <f t="shared" si="76"/>
        <v>-88.1</v>
      </c>
      <c r="AE29" s="50">
        <f t="shared" si="100"/>
        <v>0</v>
      </c>
      <c r="AF29" s="50">
        <f t="shared" si="101"/>
        <v>0</v>
      </c>
      <c r="AG29" s="50">
        <f t="shared" si="102"/>
        <v>0</v>
      </c>
      <c r="AH29" s="61">
        <v>0</v>
      </c>
      <c r="AI29" s="50">
        <f t="shared" si="104"/>
        <v>0</v>
      </c>
      <c r="AJ29" s="61">
        <v>0</v>
      </c>
      <c r="AK29" s="50">
        <v>12621</v>
      </c>
      <c r="AL29" s="50">
        <v>67</v>
      </c>
      <c r="AM29" s="50">
        <v>2265</v>
      </c>
      <c r="AN29" s="57">
        <f t="shared" si="81"/>
        <v>-82.1</v>
      </c>
      <c r="AO29" s="50">
        <v>8</v>
      </c>
      <c r="AP29" s="57">
        <f t="shared" si="82"/>
        <v>-88.1</v>
      </c>
      <c r="AQ29" s="50">
        <f t="shared" si="106"/>
        <v>15550</v>
      </c>
      <c r="AR29" s="50">
        <f t="shared" si="107"/>
        <v>80</v>
      </c>
      <c r="AS29" s="50">
        <f t="shared" si="108"/>
        <v>315</v>
      </c>
      <c r="AT29" s="57">
        <f t="shared" si="109"/>
        <v>-98</v>
      </c>
      <c r="AU29" s="50">
        <f t="shared" si="110"/>
        <v>17</v>
      </c>
      <c r="AV29" s="57">
        <f t="shared" si="111"/>
        <v>-78.8</v>
      </c>
      <c r="AW29" s="50">
        <v>28171</v>
      </c>
      <c r="AX29" s="50">
        <v>147</v>
      </c>
      <c r="AY29" s="50">
        <v>2580</v>
      </c>
      <c r="AZ29" s="57">
        <f t="shared" si="87"/>
        <v>-90.8</v>
      </c>
      <c r="BA29" s="50">
        <v>25</v>
      </c>
      <c r="BB29" s="57">
        <f t="shared" si="88"/>
        <v>-83</v>
      </c>
      <c r="BC29" s="50">
        <f t="shared" si="96"/>
        <v>15570</v>
      </c>
      <c r="BD29" s="50">
        <f t="shared" si="97"/>
        <v>79</v>
      </c>
      <c r="BE29" s="50">
        <f t="shared" si="98"/>
        <v>0</v>
      </c>
      <c r="BF29" s="57">
        <f t="shared" si="112"/>
        <v>-100</v>
      </c>
      <c r="BG29" s="50">
        <f t="shared" si="99"/>
        <v>0</v>
      </c>
      <c r="BH29" s="57">
        <f t="shared" si="113"/>
        <v>-100</v>
      </c>
      <c r="BI29" s="50">
        <v>43741</v>
      </c>
      <c r="BJ29" s="50">
        <v>226</v>
      </c>
      <c r="BK29" s="50">
        <v>2580</v>
      </c>
      <c r="BL29" s="57">
        <f t="shared" si="67"/>
        <v>-94.1</v>
      </c>
      <c r="BM29" s="50">
        <v>25</v>
      </c>
      <c r="BN29" s="57">
        <f t="shared" si="93"/>
        <v>-88.9</v>
      </c>
    </row>
    <row r="30" spans="1:66" s="39" customFormat="1" ht="16.5" customHeight="1">
      <c r="A30" s="38"/>
      <c r="B30" s="41" t="s">
        <v>39</v>
      </c>
      <c r="C30" s="50">
        <v>156142</v>
      </c>
      <c r="D30" s="50">
        <v>551</v>
      </c>
      <c r="E30" s="50">
        <v>80067</v>
      </c>
      <c r="F30" s="50">
        <v>320</v>
      </c>
      <c r="G30" s="50">
        <v>82177</v>
      </c>
      <c r="H30" s="50">
        <v>362</v>
      </c>
      <c r="I30" s="50">
        <v>214869</v>
      </c>
      <c r="J30" s="50">
        <v>979</v>
      </c>
      <c r="K30" s="50">
        <v>78842</v>
      </c>
      <c r="L30" s="50">
        <v>362</v>
      </c>
      <c r="M30" s="50">
        <v>8968</v>
      </c>
      <c r="N30" s="50">
        <v>50</v>
      </c>
      <c r="O30" s="50">
        <v>0</v>
      </c>
      <c r="P30" s="57">
        <f t="shared" si="69"/>
        <v>-100</v>
      </c>
      <c r="Q30" s="50">
        <v>0</v>
      </c>
      <c r="R30" s="57">
        <f t="shared" si="70"/>
        <v>-100</v>
      </c>
      <c r="S30" s="50">
        <f t="shared" si="71"/>
        <v>18368</v>
      </c>
      <c r="T30" s="50">
        <f t="shared" si="72"/>
        <v>77</v>
      </c>
      <c r="U30" s="50">
        <f t="shared" si="73"/>
        <v>7510</v>
      </c>
      <c r="V30" s="57">
        <f t="shared" si="94"/>
        <v>-59.1</v>
      </c>
      <c r="W30" s="50">
        <f t="shared" si="74"/>
        <v>37</v>
      </c>
      <c r="X30" s="57">
        <f t="shared" si="95"/>
        <v>-51.9</v>
      </c>
      <c r="Y30" s="50">
        <v>27336</v>
      </c>
      <c r="Z30" s="50">
        <v>127</v>
      </c>
      <c r="AA30" s="50">
        <v>7510</v>
      </c>
      <c r="AB30" s="57">
        <f t="shared" si="75"/>
        <v>-72.5</v>
      </c>
      <c r="AC30" s="50">
        <v>37</v>
      </c>
      <c r="AD30" s="57">
        <f t="shared" si="76"/>
        <v>-70.900000000000006</v>
      </c>
      <c r="AE30" s="50">
        <f t="shared" si="100"/>
        <v>6161</v>
      </c>
      <c r="AF30" s="50">
        <f t="shared" si="101"/>
        <v>19</v>
      </c>
      <c r="AG30" s="50">
        <f t="shared" si="102"/>
        <v>37673</v>
      </c>
      <c r="AH30" s="57">
        <f t="shared" si="103"/>
        <v>511.5</v>
      </c>
      <c r="AI30" s="50">
        <f t="shared" si="104"/>
        <v>212</v>
      </c>
      <c r="AJ30" s="57">
        <f t="shared" si="105"/>
        <v>1015.8</v>
      </c>
      <c r="AK30" s="50">
        <v>33497</v>
      </c>
      <c r="AL30" s="50">
        <v>146</v>
      </c>
      <c r="AM30" s="50">
        <v>45183</v>
      </c>
      <c r="AN30" s="57">
        <f t="shared" si="81"/>
        <v>34.9</v>
      </c>
      <c r="AO30" s="50">
        <v>249</v>
      </c>
      <c r="AP30" s="57">
        <f t="shared" si="82"/>
        <v>70.5</v>
      </c>
      <c r="AQ30" s="50">
        <f t="shared" si="106"/>
        <v>45345</v>
      </c>
      <c r="AR30" s="50">
        <f t="shared" si="107"/>
        <v>216</v>
      </c>
      <c r="AS30" s="50">
        <f t="shared" si="108"/>
        <v>10179</v>
      </c>
      <c r="AT30" s="57">
        <f t="shared" si="109"/>
        <v>-77.599999999999994</v>
      </c>
      <c r="AU30" s="50">
        <f t="shared" si="110"/>
        <v>592</v>
      </c>
      <c r="AV30" s="57">
        <f t="shared" si="111"/>
        <v>174.1</v>
      </c>
      <c r="AW30" s="50">
        <v>78842</v>
      </c>
      <c r="AX30" s="50">
        <v>362</v>
      </c>
      <c r="AY30" s="50">
        <v>55362</v>
      </c>
      <c r="AZ30" s="57">
        <f t="shared" si="87"/>
        <v>-29.8</v>
      </c>
      <c r="BA30" s="50">
        <v>841</v>
      </c>
      <c r="BB30" s="57">
        <f t="shared" si="88"/>
        <v>132.30000000000001</v>
      </c>
      <c r="BC30" s="50">
        <f t="shared" si="96"/>
        <v>0</v>
      </c>
      <c r="BD30" s="50">
        <f t="shared" si="97"/>
        <v>0</v>
      </c>
      <c r="BE30" s="50">
        <f t="shared" si="98"/>
        <v>75593</v>
      </c>
      <c r="BF30" s="61">
        <v>0</v>
      </c>
      <c r="BG30" s="50">
        <f t="shared" si="99"/>
        <v>447</v>
      </c>
      <c r="BH30" s="61">
        <v>0</v>
      </c>
      <c r="BI30" s="50">
        <v>78842</v>
      </c>
      <c r="BJ30" s="50">
        <v>362</v>
      </c>
      <c r="BK30" s="50">
        <v>130955</v>
      </c>
      <c r="BL30" s="57">
        <f t="shared" si="67"/>
        <v>66.099999999999994</v>
      </c>
      <c r="BM30" s="50">
        <v>1288</v>
      </c>
      <c r="BN30" s="57">
        <f t="shared" si="93"/>
        <v>255.8</v>
      </c>
    </row>
    <row r="31" spans="1:66" s="39" customFormat="1" ht="16.5" customHeight="1">
      <c r="A31" s="38"/>
      <c r="B31" s="41" t="s">
        <v>194</v>
      </c>
      <c r="C31" s="50">
        <v>2004</v>
      </c>
      <c r="D31" s="50">
        <v>3</v>
      </c>
      <c r="E31" s="50">
        <v>50063</v>
      </c>
      <c r="F31" s="50">
        <v>139</v>
      </c>
      <c r="G31" s="50">
        <v>53258</v>
      </c>
      <c r="H31" s="50">
        <v>215</v>
      </c>
      <c r="I31" s="50">
        <v>46734</v>
      </c>
      <c r="J31" s="50">
        <v>179</v>
      </c>
      <c r="K31" s="50">
        <v>61946</v>
      </c>
      <c r="L31" s="50">
        <v>283</v>
      </c>
      <c r="M31" s="50">
        <v>14499</v>
      </c>
      <c r="N31" s="50">
        <v>75</v>
      </c>
      <c r="O31" s="50">
        <v>0</v>
      </c>
      <c r="P31" s="57">
        <f t="shared" si="69"/>
        <v>-100</v>
      </c>
      <c r="Q31" s="50">
        <v>0</v>
      </c>
      <c r="R31" s="57">
        <f t="shared" si="70"/>
        <v>-100</v>
      </c>
      <c r="S31" s="50">
        <f t="shared" si="71"/>
        <v>0</v>
      </c>
      <c r="T31" s="50">
        <f t="shared" si="72"/>
        <v>0</v>
      </c>
      <c r="U31" s="50">
        <f t="shared" si="73"/>
        <v>0</v>
      </c>
      <c r="V31" s="51">
        <v>0</v>
      </c>
      <c r="W31" s="50">
        <f t="shared" si="74"/>
        <v>0</v>
      </c>
      <c r="X31" s="51">
        <v>0</v>
      </c>
      <c r="Y31" s="50">
        <v>14499</v>
      </c>
      <c r="Z31" s="50">
        <v>75</v>
      </c>
      <c r="AA31" s="50">
        <v>0</v>
      </c>
      <c r="AB31" s="57">
        <f t="shared" si="75"/>
        <v>-100</v>
      </c>
      <c r="AC31" s="50">
        <v>0</v>
      </c>
      <c r="AD31" s="57">
        <f t="shared" si="76"/>
        <v>-100</v>
      </c>
      <c r="AE31" s="50">
        <f t="shared" si="100"/>
        <v>0</v>
      </c>
      <c r="AF31" s="50">
        <f t="shared" si="101"/>
        <v>0</v>
      </c>
      <c r="AG31" s="50">
        <f t="shared" si="102"/>
        <v>0</v>
      </c>
      <c r="AH31" s="61">
        <v>0</v>
      </c>
      <c r="AI31" s="50">
        <f t="shared" si="104"/>
        <v>0</v>
      </c>
      <c r="AJ31" s="61">
        <v>0</v>
      </c>
      <c r="AK31" s="50">
        <v>14499</v>
      </c>
      <c r="AL31" s="50">
        <v>75</v>
      </c>
      <c r="AM31" s="50">
        <v>0</v>
      </c>
      <c r="AN31" s="57">
        <f t="shared" si="81"/>
        <v>-100</v>
      </c>
      <c r="AO31" s="50">
        <v>0</v>
      </c>
      <c r="AP31" s="57">
        <f t="shared" si="82"/>
        <v>-100</v>
      </c>
      <c r="AQ31" s="50">
        <f t="shared" si="106"/>
        <v>5091</v>
      </c>
      <c r="AR31" s="50">
        <f t="shared" si="107"/>
        <v>17</v>
      </c>
      <c r="AS31" s="50">
        <f t="shared" si="108"/>
        <v>0</v>
      </c>
      <c r="AT31" s="57">
        <f t="shared" si="109"/>
        <v>-100</v>
      </c>
      <c r="AU31" s="50">
        <f t="shared" si="110"/>
        <v>0</v>
      </c>
      <c r="AV31" s="57">
        <f t="shared" si="111"/>
        <v>-100</v>
      </c>
      <c r="AW31" s="50">
        <v>19590</v>
      </c>
      <c r="AX31" s="50">
        <v>92</v>
      </c>
      <c r="AY31" s="50">
        <v>0</v>
      </c>
      <c r="AZ31" s="57">
        <f t="shared" si="87"/>
        <v>-100</v>
      </c>
      <c r="BA31" s="50">
        <v>0</v>
      </c>
      <c r="BB31" s="57">
        <f t="shared" si="88"/>
        <v>-100</v>
      </c>
      <c r="BC31" s="50">
        <f t="shared" si="96"/>
        <v>9476</v>
      </c>
      <c r="BD31" s="50">
        <f t="shared" si="97"/>
        <v>61</v>
      </c>
      <c r="BE31" s="50">
        <f t="shared" si="98"/>
        <v>0</v>
      </c>
      <c r="BF31" s="57">
        <f t="shared" si="112"/>
        <v>-100</v>
      </c>
      <c r="BG31" s="50">
        <f t="shared" si="99"/>
        <v>0</v>
      </c>
      <c r="BH31" s="57">
        <f t="shared" si="113"/>
        <v>-100</v>
      </c>
      <c r="BI31" s="50">
        <v>29066</v>
      </c>
      <c r="BJ31" s="50">
        <v>153</v>
      </c>
      <c r="BK31" s="50">
        <v>0</v>
      </c>
      <c r="BL31" s="57">
        <f t="shared" si="67"/>
        <v>-100</v>
      </c>
      <c r="BM31" s="50">
        <v>0</v>
      </c>
      <c r="BN31" s="57">
        <f t="shared" si="93"/>
        <v>-100</v>
      </c>
    </row>
    <row r="32" spans="1:66" s="39" customFormat="1" ht="16.5" customHeight="1">
      <c r="A32" s="38"/>
      <c r="B32" s="41" t="s">
        <v>42</v>
      </c>
      <c r="C32" s="50">
        <v>85505</v>
      </c>
      <c r="D32" s="50">
        <v>263</v>
      </c>
      <c r="E32" s="50">
        <v>17262</v>
      </c>
      <c r="F32" s="50">
        <v>61</v>
      </c>
      <c r="G32" s="50">
        <v>4085</v>
      </c>
      <c r="H32" s="50">
        <v>19</v>
      </c>
      <c r="I32" s="50">
        <v>169829</v>
      </c>
      <c r="J32" s="50">
        <v>837</v>
      </c>
      <c r="K32" s="50">
        <v>46412</v>
      </c>
      <c r="L32" s="50">
        <v>180</v>
      </c>
      <c r="M32" s="50">
        <v>0</v>
      </c>
      <c r="N32" s="50">
        <v>0</v>
      </c>
      <c r="O32" s="50">
        <v>18030</v>
      </c>
      <c r="P32" s="51">
        <v>0</v>
      </c>
      <c r="Q32" s="50">
        <v>74</v>
      </c>
      <c r="R32" s="51">
        <v>0</v>
      </c>
      <c r="S32" s="50">
        <f t="shared" si="71"/>
        <v>32172</v>
      </c>
      <c r="T32" s="50">
        <f t="shared" si="72"/>
        <v>138</v>
      </c>
      <c r="U32" s="50">
        <f t="shared" si="73"/>
        <v>15390</v>
      </c>
      <c r="V32" s="57">
        <f t="shared" si="94"/>
        <v>-52.2</v>
      </c>
      <c r="W32" s="50">
        <f t="shared" si="74"/>
        <v>64</v>
      </c>
      <c r="X32" s="57">
        <f t="shared" si="95"/>
        <v>-53.6</v>
      </c>
      <c r="Y32" s="50">
        <v>32172</v>
      </c>
      <c r="Z32" s="50">
        <v>138</v>
      </c>
      <c r="AA32" s="50">
        <v>33420</v>
      </c>
      <c r="AB32" s="57">
        <f t="shared" si="75"/>
        <v>3.9</v>
      </c>
      <c r="AC32" s="50">
        <v>138</v>
      </c>
      <c r="AD32" s="57">
        <f t="shared" si="76"/>
        <v>0</v>
      </c>
      <c r="AE32" s="50">
        <f t="shared" si="100"/>
        <v>0</v>
      </c>
      <c r="AF32" s="50">
        <f t="shared" si="101"/>
        <v>0</v>
      </c>
      <c r="AG32" s="50">
        <f t="shared" si="102"/>
        <v>0</v>
      </c>
      <c r="AH32" s="61">
        <v>0</v>
      </c>
      <c r="AI32" s="50">
        <f t="shared" si="104"/>
        <v>0</v>
      </c>
      <c r="AJ32" s="61">
        <v>0</v>
      </c>
      <c r="AK32" s="50">
        <v>32172</v>
      </c>
      <c r="AL32" s="50">
        <v>138</v>
      </c>
      <c r="AM32" s="50">
        <v>33420</v>
      </c>
      <c r="AN32" s="57">
        <f t="shared" si="81"/>
        <v>3.9</v>
      </c>
      <c r="AO32" s="50">
        <v>138</v>
      </c>
      <c r="AP32" s="57">
        <f t="shared" si="82"/>
        <v>0</v>
      </c>
      <c r="AQ32" s="50">
        <f t="shared" si="106"/>
        <v>0</v>
      </c>
      <c r="AR32" s="50">
        <f t="shared" si="107"/>
        <v>0</v>
      </c>
      <c r="AS32" s="50">
        <f t="shared" si="108"/>
        <v>0</v>
      </c>
      <c r="AT32" s="61">
        <v>0</v>
      </c>
      <c r="AU32" s="50">
        <f t="shared" si="110"/>
        <v>0</v>
      </c>
      <c r="AV32" s="61">
        <v>0</v>
      </c>
      <c r="AW32" s="50">
        <v>32172</v>
      </c>
      <c r="AX32" s="50">
        <v>138</v>
      </c>
      <c r="AY32" s="50">
        <v>33420</v>
      </c>
      <c r="AZ32" s="57">
        <f t="shared" si="87"/>
        <v>3.9</v>
      </c>
      <c r="BA32" s="50">
        <v>138</v>
      </c>
      <c r="BB32" s="57">
        <f t="shared" si="88"/>
        <v>0</v>
      </c>
      <c r="BC32" s="50">
        <f t="shared" si="96"/>
        <v>14240</v>
      </c>
      <c r="BD32" s="50">
        <f t="shared" si="97"/>
        <v>41</v>
      </c>
      <c r="BE32" s="50">
        <f t="shared" si="98"/>
        <v>0</v>
      </c>
      <c r="BF32" s="57">
        <f t="shared" si="112"/>
        <v>-100</v>
      </c>
      <c r="BG32" s="50">
        <f t="shared" si="99"/>
        <v>0</v>
      </c>
      <c r="BH32" s="57">
        <f t="shared" si="113"/>
        <v>-100</v>
      </c>
      <c r="BI32" s="50">
        <v>46412</v>
      </c>
      <c r="BJ32" s="50">
        <v>179</v>
      </c>
      <c r="BK32" s="50">
        <v>33420</v>
      </c>
      <c r="BL32" s="57">
        <f t="shared" si="67"/>
        <v>-28</v>
      </c>
      <c r="BM32" s="50">
        <v>138</v>
      </c>
      <c r="BN32" s="57">
        <f t="shared" si="93"/>
        <v>-22.9</v>
      </c>
    </row>
    <row r="33" spans="1:66" s="39" customFormat="1" ht="16.5" customHeight="1">
      <c r="A33" s="38"/>
      <c r="B33" s="41" t="s">
        <v>44</v>
      </c>
      <c r="C33" s="50">
        <v>168109</v>
      </c>
      <c r="D33" s="50">
        <v>477</v>
      </c>
      <c r="E33" s="50">
        <v>143138</v>
      </c>
      <c r="F33" s="50">
        <v>348</v>
      </c>
      <c r="G33" s="50">
        <v>108707</v>
      </c>
      <c r="H33" s="50">
        <v>332</v>
      </c>
      <c r="I33" s="50">
        <v>146052</v>
      </c>
      <c r="J33" s="50">
        <v>670</v>
      </c>
      <c r="K33" s="50">
        <v>42201</v>
      </c>
      <c r="L33" s="50">
        <v>195</v>
      </c>
      <c r="M33" s="50">
        <v>18945</v>
      </c>
      <c r="N33" s="50">
        <v>68</v>
      </c>
      <c r="O33" s="50">
        <v>0</v>
      </c>
      <c r="P33" s="57">
        <f t="shared" ref="P33:P48" si="114">ROUND(((O33/M33-1)*100),1)</f>
        <v>-100</v>
      </c>
      <c r="Q33" s="50">
        <v>0</v>
      </c>
      <c r="R33" s="57">
        <f t="shared" ref="R33:R48" si="115">ROUND(((Q33/N33-1)*100),1)</f>
        <v>-100</v>
      </c>
      <c r="S33" s="50">
        <f t="shared" si="71"/>
        <v>6428</v>
      </c>
      <c r="T33" s="50">
        <f t="shared" si="72"/>
        <v>37</v>
      </c>
      <c r="U33" s="50">
        <f t="shared" si="73"/>
        <v>3774</v>
      </c>
      <c r="V33" s="57">
        <f t="shared" si="94"/>
        <v>-41.3</v>
      </c>
      <c r="W33" s="50">
        <f t="shared" si="74"/>
        <v>16</v>
      </c>
      <c r="X33" s="57">
        <f t="shared" si="95"/>
        <v>-56.8</v>
      </c>
      <c r="Y33" s="50">
        <v>25373</v>
      </c>
      <c r="Z33" s="50">
        <v>105</v>
      </c>
      <c r="AA33" s="50">
        <v>3774</v>
      </c>
      <c r="AB33" s="57">
        <f t="shared" si="75"/>
        <v>-85.1</v>
      </c>
      <c r="AC33" s="50">
        <v>16</v>
      </c>
      <c r="AD33" s="57">
        <f t="shared" si="76"/>
        <v>-84.8</v>
      </c>
      <c r="AE33" s="50">
        <f t="shared" si="100"/>
        <v>0</v>
      </c>
      <c r="AF33" s="50">
        <f t="shared" si="101"/>
        <v>0</v>
      </c>
      <c r="AG33" s="50">
        <f t="shared" si="102"/>
        <v>0</v>
      </c>
      <c r="AH33" s="61">
        <v>0</v>
      </c>
      <c r="AI33" s="50">
        <f t="shared" si="104"/>
        <v>0</v>
      </c>
      <c r="AJ33" s="61">
        <v>0</v>
      </c>
      <c r="AK33" s="50">
        <v>25373</v>
      </c>
      <c r="AL33" s="50">
        <v>105</v>
      </c>
      <c r="AM33" s="50">
        <v>3774</v>
      </c>
      <c r="AN33" s="57">
        <f t="shared" si="81"/>
        <v>-85.1</v>
      </c>
      <c r="AO33" s="50">
        <v>16</v>
      </c>
      <c r="AP33" s="57">
        <f t="shared" si="82"/>
        <v>-84.8</v>
      </c>
      <c r="AQ33" s="50">
        <f t="shared" si="106"/>
        <v>0</v>
      </c>
      <c r="AR33" s="50">
        <f t="shared" si="107"/>
        <v>0</v>
      </c>
      <c r="AS33" s="50">
        <f t="shared" si="108"/>
        <v>14015</v>
      </c>
      <c r="AT33" s="61">
        <v>0</v>
      </c>
      <c r="AU33" s="50">
        <f t="shared" si="110"/>
        <v>77</v>
      </c>
      <c r="AV33" s="61">
        <v>0</v>
      </c>
      <c r="AW33" s="50">
        <v>25373</v>
      </c>
      <c r="AX33" s="50">
        <v>105</v>
      </c>
      <c r="AY33" s="50">
        <v>17789</v>
      </c>
      <c r="AZ33" s="57">
        <f t="shared" si="87"/>
        <v>-29.9</v>
      </c>
      <c r="BA33" s="50">
        <v>93</v>
      </c>
      <c r="BB33" s="57">
        <f t="shared" si="88"/>
        <v>-11.4</v>
      </c>
      <c r="BC33" s="50">
        <f t="shared" si="96"/>
        <v>16828</v>
      </c>
      <c r="BD33" s="50">
        <f t="shared" si="97"/>
        <v>90</v>
      </c>
      <c r="BE33" s="50">
        <f t="shared" si="98"/>
        <v>0</v>
      </c>
      <c r="BF33" s="57">
        <f t="shared" si="112"/>
        <v>-100</v>
      </c>
      <c r="BG33" s="50">
        <f t="shared" si="99"/>
        <v>0</v>
      </c>
      <c r="BH33" s="57">
        <f t="shared" si="113"/>
        <v>-100</v>
      </c>
      <c r="BI33" s="50">
        <v>42201</v>
      </c>
      <c r="BJ33" s="50">
        <v>195</v>
      </c>
      <c r="BK33" s="50">
        <v>17789</v>
      </c>
      <c r="BL33" s="57">
        <f t="shared" si="67"/>
        <v>-57.8</v>
      </c>
      <c r="BM33" s="50">
        <v>93</v>
      </c>
      <c r="BN33" s="57">
        <f t="shared" si="93"/>
        <v>-52.3</v>
      </c>
    </row>
    <row r="34" spans="1:66" s="39" customFormat="1" ht="16.5" customHeight="1">
      <c r="A34" s="38"/>
      <c r="B34" s="41" t="s">
        <v>249</v>
      </c>
      <c r="C34" s="50">
        <v>0</v>
      </c>
      <c r="D34" s="50">
        <v>0</v>
      </c>
      <c r="E34" s="50">
        <v>0</v>
      </c>
      <c r="F34" s="50">
        <v>0</v>
      </c>
      <c r="G34" s="50">
        <v>28378</v>
      </c>
      <c r="H34" s="50">
        <v>105</v>
      </c>
      <c r="I34" s="50">
        <v>36605</v>
      </c>
      <c r="J34" s="50">
        <v>170</v>
      </c>
      <c r="K34" s="50">
        <v>35726</v>
      </c>
      <c r="L34" s="50">
        <v>185</v>
      </c>
      <c r="M34" s="50">
        <v>0</v>
      </c>
      <c r="N34" s="50">
        <v>0</v>
      </c>
      <c r="O34" s="50">
        <v>0</v>
      </c>
      <c r="P34" s="51">
        <v>0</v>
      </c>
      <c r="Q34" s="50">
        <v>0</v>
      </c>
      <c r="R34" s="51">
        <v>0</v>
      </c>
      <c r="S34" s="50">
        <f t="shared" ref="S34:S39" si="116">Y34-M34</f>
        <v>0</v>
      </c>
      <c r="T34" s="50">
        <f t="shared" ref="T34:T39" si="117">Z34-N34</f>
        <v>0</v>
      </c>
      <c r="U34" s="50">
        <f t="shared" ref="U34:U39" si="118">AA34-O34</f>
        <v>1315</v>
      </c>
      <c r="V34" s="51">
        <v>0</v>
      </c>
      <c r="W34" s="50">
        <f t="shared" si="74"/>
        <v>11</v>
      </c>
      <c r="X34" s="51">
        <v>0</v>
      </c>
      <c r="Y34" s="50">
        <v>0</v>
      </c>
      <c r="Z34" s="50">
        <v>0</v>
      </c>
      <c r="AA34" s="50">
        <v>1315</v>
      </c>
      <c r="AB34" s="51">
        <v>0</v>
      </c>
      <c r="AC34" s="50">
        <v>11</v>
      </c>
      <c r="AD34" s="51">
        <v>0</v>
      </c>
      <c r="AE34" s="50">
        <f t="shared" si="100"/>
        <v>0</v>
      </c>
      <c r="AF34" s="50">
        <f t="shared" si="101"/>
        <v>0</v>
      </c>
      <c r="AG34" s="50">
        <f t="shared" si="102"/>
        <v>0</v>
      </c>
      <c r="AH34" s="61">
        <v>0</v>
      </c>
      <c r="AI34" s="50">
        <f t="shared" si="104"/>
        <v>0</v>
      </c>
      <c r="AJ34" s="61">
        <v>0</v>
      </c>
      <c r="AK34" s="50">
        <v>0</v>
      </c>
      <c r="AL34" s="50">
        <v>0</v>
      </c>
      <c r="AM34" s="50">
        <v>1315</v>
      </c>
      <c r="AN34" s="61">
        <v>0</v>
      </c>
      <c r="AO34" s="50">
        <v>11</v>
      </c>
      <c r="AP34" s="61">
        <v>0</v>
      </c>
      <c r="AQ34" s="50">
        <f t="shared" si="106"/>
        <v>8777</v>
      </c>
      <c r="AR34" s="50">
        <f t="shared" si="107"/>
        <v>45</v>
      </c>
      <c r="AS34" s="50">
        <f t="shared" si="108"/>
        <v>0</v>
      </c>
      <c r="AT34" s="57">
        <f t="shared" si="109"/>
        <v>-100</v>
      </c>
      <c r="AU34" s="50">
        <f t="shared" si="110"/>
        <v>0</v>
      </c>
      <c r="AV34" s="57">
        <f t="shared" si="111"/>
        <v>-100</v>
      </c>
      <c r="AW34" s="50">
        <v>8777</v>
      </c>
      <c r="AX34" s="50">
        <v>45</v>
      </c>
      <c r="AY34" s="50">
        <v>1315</v>
      </c>
      <c r="AZ34" s="57">
        <f t="shared" si="87"/>
        <v>-85</v>
      </c>
      <c r="BA34" s="50">
        <v>11</v>
      </c>
      <c r="BB34" s="57">
        <f t="shared" si="88"/>
        <v>-75.599999999999994</v>
      </c>
      <c r="BC34" s="50">
        <f t="shared" si="96"/>
        <v>0</v>
      </c>
      <c r="BD34" s="50">
        <f t="shared" si="97"/>
        <v>0</v>
      </c>
      <c r="BE34" s="50">
        <f t="shared" si="98"/>
        <v>2076</v>
      </c>
      <c r="BF34" s="61">
        <v>0</v>
      </c>
      <c r="BG34" s="50">
        <f t="shared" si="99"/>
        <v>7</v>
      </c>
      <c r="BH34" s="61">
        <v>0</v>
      </c>
      <c r="BI34" s="50">
        <v>8777</v>
      </c>
      <c r="BJ34" s="50">
        <v>45</v>
      </c>
      <c r="BK34" s="50">
        <v>3391</v>
      </c>
      <c r="BL34" s="57">
        <f t="shared" si="67"/>
        <v>-61.4</v>
      </c>
      <c r="BM34" s="50">
        <v>18</v>
      </c>
      <c r="BN34" s="57">
        <f t="shared" si="93"/>
        <v>-60</v>
      </c>
    </row>
    <row r="35" spans="1:66" s="39" customFormat="1" ht="16.5" customHeight="1">
      <c r="A35" s="38"/>
      <c r="B35" s="41" t="s">
        <v>298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32698</v>
      </c>
      <c r="L35" s="50">
        <v>177</v>
      </c>
      <c r="M35" s="50">
        <v>0</v>
      </c>
      <c r="N35" s="50">
        <v>0</v>
      </c>
      <c r="O35" s="50">
        <v>0</v>
      </c>
      <c r="P35" s="51">
        <v>0</v>
      </c>
      <c r="Q35" s="50">
        <v>0</v>
      </c>
      <c r="R35" s="51">
        <v>0</v>
      </c>
      <c r="S35" s="50">
        <f t="shared" si="116"/>
        <v>0</v>
      </c>
      <c r="T35" s="50">
        <f t="shared" si="117"/>
        <v>0</v>
      </c>
      <c r="U35" s="50">
        <f t="shared" si="118"/>
        <v>0</v>
      </c>
      <c r="V35" s="51">
        <v>0</v>
      </c>
      <c r="W35" s="50">
        <f t="shared" si="74"/>
        <v>0</v>
      </c>
      <c r="X35" s="51">
        <v>0</v>
      </c>
      <c r="Y35" s="50">
        <v>0</v>
      </c>
      <c r="Z35" s="50">
        <v>0</v>
      </c>
      <c r="AA35" s="50">
        <v>0</v>
      </c>
      <c r="AB35" s="51">
        <v>0</v>
      </c>
      <c r="AC35" s="50">
        <v>0</v>
      </c>
      <c r="AD35" s="51">
        <v>0</v>
      </c>
      <c r="AE35" s="50">
        <f t="shared" si="100"/>
        <v>0</v>
      </c>
      <c r="AF35" s="50">
        <f t="shared" si="101"/>
        <v>0</v>
      </c>
      <c r="AG35" s="50">
        <f t="shared" si="102"/>
        <v>0</v>
      </c>
      <c r="AH35" s="61">
        <v>0</v>
      </c>
      <c r="AI35" s="50">
        <f t="shared" si="104"/>
        <v>0</v>
      </c>
      <c r="AJ35" s="61">
        <v>0</v>
      </c>
      <c r="AK35" s="50">
        <v>0</v>
      </c>
      <c r="AL35" s="50">
        <v>0</v>
      </c>
      <c r="AM35" s="50">
        <v>0</v>
      </c>
      <c r="AN35" s="61">
        <v>0</v>
      </c>
      <c r="AO35" s="50">
        <v>0</v>
      </c>
      <c r="AP35" s="61">
        <v>0</v>
      </c>
      <c r="AQ35" s="50">
        <f t="shared" si="106"/>
        <v>0</v>
      </c>
      <c r="AR35" s="50">
        <f t="shared" si="107"/>
        <v>0</v>
      </c>
      <c r="AS35" s="50">
        <f t="shared" si="108"/>
        <v>0</v>
      </c>
      <c r="AT35" s="61">
        <v>0</v>
      </c>
      <c r="AU35" s="50">
        <f t="shared" si="110"/>
        <v>0</v>
      </c>
      <c r="AV35" s="61">
        <v>0</v>
      </c>
      <c r="AW35" s="50">
        <v>0</v>
      </c>
      <c r="AX35" s="50">
        <v>0</v>
      </c>
      <c r="AY35" s="50">
        <v>0</v>
      </c>
      <c r="AZ35" s="61">
        <v>0</v>
      </c>
      <c r="BA35" s="50">
        <v>0</v>
      </c>
      <c r="BB35" s="61">
        <v>0</v>
      </c>
      <c r="BC35" s="50">
        <f t="shared" si="96"/>
        <v>0</v>
      </c>
      <c r="BD35" s="50">
        <f t="shared" si="97"/>
        <v>0</v>
      </c>
      <c r="BE35" s="50">
        <f t="shared" si="98"/>
        <v>0</v>
      </c>
      <c r="BF35" s="61">
        <v>0</v>
      </c>
      <c r="BG35" s="50">
        <f t="shared" si="99"/>
        <v>0</v>
      </c>
      <c r="BH35" s="61">
        <v>0</v>
      </c>
      <c r="BI35" s="50">
        <v>0</v>
      </c>
      <c r="BJ35" s="50">
        <v>0</v>
      </c>
      <c r="BK35" s="50">
        <v>0</v>
      </c>
      <c r="BL35" s="61">
        <v>0</v>
      </c>
      <c r="BM35" s="50">
        <v>0</v>
      </c>
      <c r="BN35" s="61">
        <v>0</v>
      </c>
    </row>
    <row r="36" spans="1:66" s="39" customFormat="1" ht="16.5" customHeight="1">
      <c r="A36" s="38"/>
      <c r="B36" s="41" t="s">
        <v>299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28590</v>
      </c>
      <c r="L36" s="50">
        <v>158</v>
      </c>
      <c r="M36" s="50">
        <v>0</v>
      </c>
      <c r="N36" s="50">
        <v>0</v>
      </c>
      <c r="O36" s="50">
        <v>0</v>
      </c>
      <c r="P36" s="51">
        <v>0</v>
      </c>
      <c r="Q36" s="50">
        <v>0</v>
      </c>
      <c r="R36" s="51">
        <v>0</v>
      </c>
      <c r="S36" s="50">
        <f t="shared" si="116"/>
        <v>0</v>
      </c>
      <c r="T36" s="50">
        <f t="shared" si="117"/>
        <v>0</v>
      </c>
      <c r="U36" s="50">
        <f t="shared" si="118"/>
        <v>0</v>
      </c>
      <c r="V36" s="51">
        <v>0</v>
      </c>
      <c r="W36" s="50">
        <f t="shared" si="74"/>
        <v>0</v>
      </c>
      <c r="X36" s="51">
        <v>0</v>
      </c>
      <c r="Y36" s="50">
        <v>0</v>
      </c>
      <c r="Z36" s="50">
        <v>0</v>
      </c>
      <c r="AA36" s="50">
        <v>0</v>
      </c>
      <c r="AB36" s="51">
        <v>0</v>
      </c>
      <c r="AC36" s="50">
        <v>0</v>
      </c>
      <c r="AD36" s="51">
        <v>0</v>
      </c>
      <c r="AE36" s="50">
        <f t="shared" si="100"/>
        <v>0</v>
      </c>
      <c r="AF36" s="50">
        <f t="shared" si="101"/>
        <v>0</v>
      </c>
      <c r="AG36" s="50">
        <f t="shared" si="102"/>
        <v>0</v>
      </c>
      <c r="AH36" s="61">
        <v>0</v>
      </c>
      <c r="AI36" s="50">
        <f t="shared" si="104"/>
        <v>0</v>
      </c>
      <c r="AJ36" s="61">
        <v>0</v>
      </c>
      <c r="AK36" s="50">
        <v>0</v>
      </c>
      <c r="AL36" s="50">
        <v>0</v>
      </c>
      <c r="AM36" s="50">
        <v>0</v>
      </c>
      <c r="AN36" s="61">
        <v>0</v>
      </c>
      <c r="AO36" s="50">
        <v>0</v>
      </c>
      <c r="AP36" s="61">
        <v>0</v>
      </c>
      <c r="AQ36" s="50">
        <f t="shared" si="106"/>
        <v>13400</v>
      </c>
      <c r="AR36" s="50">
        <f t="shared" si="107"/>
        <v>76</v>
      </c>
      <c r="AS36" s="50">
        <f t="shared" si="108"/>
        <v>0</v>
      </c>
      <c r="AT36" s="57">
        <f t="shared" si="109"/>
        <v>-100</v>
      </c>
      <c r="AU36" s="50">
        <f t="shared" si="110"/>
        <v>0</v>
      </c>
      <c r="AV36" s="57">
        <f t="shared" si="111"/>
        <v>-100</v>
      </c>
      <c r="AW36" s="50">
        <v>13400</v>
      </c>
      <c r="AX36" s="50">
        <v>76</v>
      </c>
      <c r="AY36" s="50">
        <v>0</v>
      </c>
      <c r="AZ36" s="57">
        <f t="shared" si="87"/>
        <v>-100</v>
      </c>
      <c r="BA36" s="50">
        <v>0</v>
      </c>
      <c r="BB36" s="57">
        <f t="shared" si="88"/>
        <v>-100</v>
      </c>
      <c r="BC36" s="50">
        <f t="shared" si="96"/>
        <v>0</v>
      </c>
      <c r="BD36" s="50">
        <f t="shared" si="97"/>
        <v>0</v>
      </c>
      <c r="BE36" s="50">
        <f t="shared" si="98"/>
        <v>0</v>
      </c>
      <c r="BF36" s="61">
        <v>0</v>
      </c>
      <c r="BG36" s="50">
        <f t="shared" si="99"/>
        <v>0</v>
      </c>
      <c r="BH36" s="61">
        <v>0</v>
      </c>
      <c r="BI36" s="50">
        <v>13400</v>
      </c>
      <c r="BJ36" s="50">
        <v>76</v>
      </c>
      <c r="BK36" s="50">
        <v>0</v>
      </c>
      <c r="BL36" s="57">
        <f t="shared" si="67"/>
        <v>-100</v>
      </c>
      <c r="BM36" s="50">
        <v>0</v>
      </c>
      <c r="BN36" s="57">
        <f t="shared" si="93"/>
        <v>-100</v>
      </c>
    </row>
    <row r="37" spans="1:66" s="39" customFormat="1" ht="16.5" customHeight="1">
      <c r="A37" s="38"/>
      <c r="B37" s="41" t="s">
        <v>38</v>
      </c>
      <c r="C37" s="50">
        <v>0</v>
      </c>
      <c r="D37" s="50">
        <v>0</v>
      </c>
      <c r="E37" s="50">
        <v>8435</v>
      </c>
      <c r="F37" s="50">
        <v>36</v>
      </c>
      <c r="G37" s="50">
        <v>0</v>
      </c>
      <c r="H37" s="50">
        <v>0</v>
      </c>
      <c r="I37" s="50">
        <v>60760</v>
      </c>
      <c r="J37" s="50">
        <v>320</v>
      </c>
      <c r="K37" s="50">
        <v>27270</v>
      </c>
      <c r="L37" s="50">
        <v>142</v>
      </c>
      <c r="M37" s="50">
        <v>4970</v>
      </c>
      <c r="N37" s="50">
        <v>30</v>
      </c>
      <c r="O37" s="50">
        <v>0</v>
      </c>
      <c r="P37" s="57">
        <f t="shared" si="114"/>
        <v>-100</v>
      </c>
      <c r="Q37" s="50">
        <v>0</v>
      </c>
      <c r="R37" s="57">
        <f t="shared" si="115"/>
        <v>-100</v>
      </c>
      <c r="S37" s="50">
        <f t="shared" si="116"/>
        <v>0</v>
      </c>
      <c r="T37" s="50">
        <f t="shared" si="117"/>
        <v>0</v>
      </c>
      <c r="U37" s="50">
        <f t="shared" si="118"/>
        <v>0</v>
      </c>
      <c r="V37" s="51">
        <v>0</v>
      </c>
      <c r="W37" s="50">
        <f t="shared" si="74"/>
        <v>0</v>
      </c>
      <c r="X37" s="51">
        <v>0</v>
      </c>
      <c r="Y37" s="50">
        <v>4970</v>
      </c>
      <c r="Z37" s="50">
        <v>30</v>
      </c>
      <c r="AA37" s="50">
        <v>0</v>
      </c>
      <c r="AB37" s="57">
        <f t="shared" si="75"/>
        <v>-100</v>
      </c>
      <c r="AC37" s="50">
        <v>0</v>
      </c>
      <c r="AD37" s="57">
        <f t="shared" si="76"/>
        <v>-100</v>
      </c>
      <c r="AE37" s="50">
        <f t="shared" si="100"/>
        <v>12695</v>
      </c>
      <c r="AF37" s="50">
        <f t="shared" si="101"/>
        <v>67</v>
      </c>
      <c r="AG37" s="50">
        <f t="shared" si="102"/>
        <v>526</v>
      </c>
      <c r="AH37" s="57">
        <f t="shared" si="103"/>
        <v>-95.9</v>
      </c>
      <c r="AI37" s="50">
        <f t="shared" si="104"/>
        <v>22</v>
      </c>
      <c r="AJ37" s="57">
        <f t="shared" si="105"/>
        <v>-67.2</v>
      </c>
      <c r="AK37" s="50">
        <v>17665</v>
      </c>
      <c r="AL37" s="50">
        <v>97</v>
      </c>
      <c r="AM37" s="50">
        <v>526</v>
      </c>
      <c r="AN37" s="57">
        <f t="shared" si="81"/>
        <v>-97</v>
      </c>
      <c r="AO37" s="50">
        <v>22</v>
      </c>
      <c r="AP37" s="57">
        <f t="shared" si="82"/>
        <v>-77.3</v>
      </c>
      <c r="AQ37" s="50">
        <f t="shared" si="106"/>
        <v>0</v>
      </c>
      <c r="AR37" s="50">
        <f t="shared" si="107"/>
        <v>0</v>
      </c>
      <c r="AS37" s="50">
        <f t="shared" si="108"/>
        <v>9630</v>
      </c>
      <c r="AT37" s="61">
        <v>0</v>
      </c>
      <c r="AU37" s="50">
        <f t="shared" si="110"/>
        <v>52</v>
      </c>
      <c r="AV37" s="61">
        <v>0</v>
      </c>
      <c r="AW37" s="50">
        <v>17665</v>
      </c>
      <c r="AX37" s="50">
        <v>97</v>
      </c>
      <c r="AY37" s="50">
        <v>10156</v>
      </c>
      <c r="AZ37" s="57">
        <f t="shared" si="87"/>
        <v>-42.5</v>
      </c>
      <c r="BA37" s="50">
        <v>74</v>
      </c>
      <c r="BB37" s="57">
        <f t="shared" si="88"/>
        <v>-23.7</v>
      </c>
      <c r="BC37" s="50">
        <f t="shared" si="96"/>
        <v>0</v>
      </c>
      <c r="BD37" s="50">
        <f t="shared" si="97"/>
        <v>0</v>
      </c>
      <c r="BE37" s="50">
        <f t="shared" si="98"/>
        <v>0</v>
      </c>
      <c r="BF37" s="61">
        <v>0</v>
      </c>
      <c r="BG37" s="50">
        <f t="shared" si="99"/>
        <v>0</v>
      </c>
      <c r="BH37" s="61">
        <v>0</v>
      </c>
      <c r="BI37" s="50">
        <v>17665</v>
      </c>
      <c r="BJ37" s="50">
        <v>97</v>
      </c>
      <c r="BK37" s="50">
        <v>10156</v>
      </c>
      <c r="BL37" s="57">
        <f t="shared" si="67"/>
        <v>-42.5</v>
      </c>
      <c r="BM37" s="50">
        <v>74</v>
      </c>
      <c r="BN37" s="57">
        <f t="shared" si="93"/>
        <v>-23.7</v>
      </c>
    </row>
    <row r="38" spans="1:66" s="39" customFormat="1" ht="16.5" customHeight="1">
      <c r="A38" s="38"/>
      <c r="B38" s="41" t="s">
        <v>46</v>
      </c>
      <c r="C38" s="50">
        <v>1</v>
      </c>
      <c r="D38" s="50">
        <v>0</v>
      </c>
      <c r="E38" s="50">
        <v>36416</v>
      </c>
      <c r="F38" s="50">
        <v>157</v>
      </c>
      <c r="G38" s="50">
        <v>0</v>
      </c>
      <c r="H38" s="50">
        <v>0</v>
      </c>
      <c r="I38" s="50">
        <v>25230</v>
      </c>
      <c r="J38" s="50">
        <v>96</v>
      </c>
      <c r="K38" s="50">
        <v>25809</v>
      </c>
      <c r="L38" s="50">
        <v>181</v>
      </c>
      <c r="M38" s="50">
        <v>3623</v>
      </c>
      <c r="N38" s="50">
        <v>24</v>
      </c>
      <c r="O38" s="50">
        <v>5887</v>
      </c>
      <c r="P38" s="57">
        <f t="shared" si="114"/>
        <v>62.5</v>
      </c>
      <c r="Q38" s="50">
        <v>112</v>
      </c>
      <c r="R38" s="57">
        <f t="shared" si="115"/>
        <v>366.7</v>
      </c>
      <c r="S38" s="50">
        <f t="shared" si="116"/>
        <v>0</v>
      </c>
      <c r="T38" s="50">
        <f t="shared" si="117"/>
        <v>0</v>
      </c>
      <c r="U38" s="50">
        <f t="shared" si="118"/>
        <v>232</v>
      </c>
      <c r="V38" s="51">
        <v>0</v>
      </c>
      <c r="W38" s="50">
        <f t="shared" si="74"/>
        <v>12</v>
      </c>
      <c r="X38" s="51">
        <v>0</v>
      </c>
      <c r="Y38" s="50">
        <v>3623</v>
      </c>
      <c r="Z38" s="50">
        <v>24</v>
      </c>
      <c r="AA38" s="50">
        <v>6119</v>
      </c>
      <c r="AB38" s="57">
        <f t="shared" si="75"/>
        <v>68.900000000000006</v>
      </c>
      <c r="AC38" s="50">
        <v>124</v>
      </c>
      <c r="AD38" s="57">
        <f t="shared" si="76"/>
        <v>416.7</v>
      </c>
      <c r="AE38" s="50">
        <f t="shared" si="100"/>
        <v>0</v>
      </c>
      <c r="AF38" s="50">
        <f t="shared" si="101"/>
        <v>0</v>
      </c>
      <c r="AG38" s="50">
        <f t="shared" si="102"/>
        <v>0</v>
      </c>
      <c r="AH38" s="61">
        <v>0</v>
      </c>
      <c r="AI38" s="50">
        <f t="shared" si="104"/>
        <v>0</v>
      </c>
      <c r="AJ38" s="61">
        <v>0</v>
      </c>
      <c r="AK38" s="50">
        <v>3623</v>
      </c>
      <c r="AL38" s="50">
        <v>24</v>
      </c>
      <c r="AM38" s="50">
        <v>6119</v>
      </c>
      <c r="AN38" s="57">
        <f t="shared" si="81"/>
        <v>68.900000000000006</v>
      </c>
      <c r="AO38" s="50">
        <v>124</v>
      </c>
      <c r="AP38" s="57">
        <f t="shared" si="82"/>
        <v>416.7</v>
      </c>
      <c r="AQ38" s="50">
        <f t="shared" si="106"/>
        <v>0</v>
      </c>
      <c r="AR38" s="50">
        <f t="shared" si="107"/>
        <v>0</v>
      </c>
      <c r="AS38" s="50">
        <f t="shared" si="108"/>
        <v>0</v>
      </c>
      <c r="AT38" s="61">
        <v>0</v>
      </c>
      <c r="AU38" s="50">
        <f t="shared" si="110"/>
        <v>0</v>
      </c>
      <c r="AV38" s="61">
        <v>0</v>
      </c>
      <c r="AW38" s="50">
        <v>3623</v>
      </c>
      <c r="AX38" s="50">
        <v>24</v>
      </c>
      <c r="AY38" s="50">
        <v>6119</v>
      </c>
      <c r="AZ38" s="57">
        <f t="shared" si="87"/>
        <v>68.900000000000006</v>
      </c>
      <c r="BA38" s="50">
        <v>124</v>
      </c>
      <c r="BB38" s="57">
        <f t="shared" si="88"/>
        <v>416.7</v>
      </c>
      <c r="BC38" s="50">
        <f t="shared" si="96"/>
        <v>0</v>
      </c>
      <c r="BD38" s="50">
        <f t="shared" si="97"/>
        <v>0</v>
      </c>
      <c r="BE38" s="50">
        <f t="shared" si="98"/>
        <v>624</v>
      </c>
      <c r="BF38" s="61">
        <v>0</v>
      </c>
      <c r="BG38" s="50">
        <f t="shared" si="99"/>
        <v>30</v>
      </c>
      <c r="BH38" s="61">
        <v>0</v>
      </c>
      <c r="BI38" s="50">
        <v>3623</v>
      </c>
      <c r="BJ38" s="50">
        <v>24</v>
      </c>
      <c r="BK38" s="50">
        <v>6743</v>
      </c>
      <c r="BL38" s="57">
        <f t="shared" si="67"/>
        <v>86.1</v>
      </c>
      <c r="BM38" s="50">
        <v>154</v>
      </c>
      <c r="BN38" s="57">
        <f t="shared" si="93"/>
        <v>541.70000000000005</v>
      </c>
    </row>
    <row r="39" spans="1:66" s="39" customFormat="1" ht="16.5" customHeight="1">
      <c r="A39" s="38"/>
      <c r="B39" s="41" t="s">
        <v>32</v>
      </c>
      <c r="C39" s="50">
        <v>3713</v>
      </c>
      <c r="D39" s="50">
        <v>5</v>
      </c>
      <c r="E39" s="50">
        <v>3502</v>
      </c>
      <c r="F39" s="50">
        <v>8</v>
      </c>
      <c r="G39" s="50">
        <v>4586</v>
      </c>
      <c r="H39" s="50">
        <v>12</v>
      </c>
      <c r="I39" s="50">
        <v>7845</v>
      </c>
      <c r="J39" s="50">
        <v>18</v>
      </c>
      <c r="K39" s="50">
        <v>22544</v>
      </c>
      <c r="L39" s="50">
        <v>60</v>
      </c>
      <c r="M39" s="50">
        <v>0</v>
      </c>
      <c r="N39" s="50">
        <v>0</v>
      </c>
      <c r="O39" s="50">
        <v>0</v>
      </c>
      <c r="P39" s="51">
        <v>0</v>
      </c>
      <c r="Q39" s="50">
        <v>0</v>
      </c>
      <c r="R39" s="51">
        <v>0</v>
      </c>
      <c r="S39" s="50">
        <f t="shared" si="116"/>
        <v>7526</v>
      </c>
      <c r="T39" s="50">
        <f t="shared" si="117"/>
        <v>14</v>
      </c>
      <c r="U39" s="50">
        <f t="shared" si="118"/>
        <v>0</v>
      </c>
      <c r="V39" s="57">
        <f t="shared" si="94"/>
        <v>-100</v>
      </c>
      <c r="W39" s="50">
        <f t="shared" si="74"/>
        <v>0</v>
      </c>
      <c r="X39" s="57">
        <f t="shared" si="95"/>
        <v>-100</v>
      </c>
      <c r="Y39" s="50">
        <v>7526</v>
      </c>
      <c r="Z39" s="50">
        <v>14</v>
      </c>
      <c r="AA39" s="50">
        <v>0</v>
      </c>
      <c r="AB39" s="57">
        <f t="shared" si="75"/>
        <v>-100</v>
      </c>
      <c r="AC39" s="50">
        <v>0</v>
      </c>
      <c r="AD39" s="57">
        <f t="shared" si="76"/>
        <v>-100</v>
      </c>
      <c r="AE39" s="50">
        <f t="shared" si="100"/>
        <v>0</v>
      </c>
      <c r="AF39" s="50">
        <f t="shared" si="101"/>
        <v>0</v>
      </c>
      <c r="AG39" s="50">
        <f t="shared" si="102"/>
        <v>0</v>
      </c>
      <c r="AH39" s="61">
        <v>0</v>
      </c>
      <c r="AI39" s="50">
        <f t="shared" si="104"/>
        <v>0</v>
      </c>
      <c r="AJ39" s="61">
        <v>0</v>
      </c>
      <c r="AK39" s="50">
        <v>7526</v>
      </c>
      <c r="AL39" s="50">
        <v>14</v>
      </c>
      <c r="AM39" s="50">
        <v>0</v>
      </c>
      <c r="AN39" s="57">
        <f t="shared" si="81"/>
        <v>-100</v>
      </c>
      <c r="AO39" s="50">
        <v>0</v>
      </c>
      <c r="AP39" s="57">
        <f t="shared" si="82"/>
        <v>-100</v>
      </c>
      <c r="AQ39" s="50">
        <f t="shared" si="106"/>
        <v>0</v>
      </c>
      <c r="AR39" s="50">
        <f t="shared" si="107"/>
        <v>0</v>
      </c>
      <c r="AS39" s="50">
        <f t="shared" si="108"/>
        <v>0</v>
      </c>
      <c r="AT39" s="61">
        <v>0</v>
      </c>
      <c r="AU39" s="50">
        <f t="shared" si="110"/>
        <v>0</v>
      </c>
      <c r="AV39" s="61">
        <v>0</v>
      </c>
      <c r="AW39" s="50">
        <v>7526</v>
      </c>
      <c r="AX39" s="50">
        <v>14</v>
      </c>
      <c r="AY39" s="50">
        <v>0</v>
      </c>
      <c r="AZ39" s="57">
        <f t="shared" si="87"/>
        <v>-100</v>
      </c>
      <c r="BA39" s="50">
        <v>0</v>
      </c>
      <c r="BB39" s="57">
        <f t="shared" si="88"/>
        <v>-100</v>
      </c>
      <c r="BC39" s="50">
        <f t="shared" si="96"/>
        <v>0</v>
      </c>
      <c r="BD39" s="50">
        <f t="shared" si="97"/>
        <v>0</v>
      </c>
      <c r="BE39" s="50">
        <f t="shared" si="98"/>
        <v>6899</v>
      </c>
      <c r="BF39" s="61">
        <v>0</v>
      </c>
      <c r="BG39" s="50">
        <f t="shared" si="99"/>
        <v>23</v>
      </c>
      <c r="BH39" s="61">
        <v>0</v>
      </c>
      <c r="BI39" s="50">
        <v>7526</v>
      </c>
      <c r="BJ39" s="50">
        <v>14</v>
      </c>
      <c r="BK39" s="50">
        <v>6899</v>
      </c>
      <c r="BL39" s="57">
        <f t="shared" si="67"/>
        <v>-8.3000000000000007</v>
      </c>
      <c r="BM39" s="50">
        <v>23</v>
      </c>
      <c r="BN39" s="57">
        <f t="shared" si="93"/>
        <v>64.3</v>
      </c>
    </row>
    <row r="40" spans="1:66" s="39" customFormat="1" ht="16.5" customHeight="1">
      <c r="A40" s="38"/>
      <c r="B40" s="41" t="s">
        <v>78</v>
      </c>
      <c r="C40" s="50">
        <v>0</v>
      </c>
      <c r="D40" s="50">
        <v>0</v>
      </c>
      <c r="E40" s="50">
        <v>3830</v>
      </c>
      <c r="F40" s="50">
        <v>15</v>
      </c>
      <c r="G40" s="50">
        <v>0</v>
      </c>
      <c r="H40" s="50">
        <v>0</v>
      </c>
      <c r="I40" s="50">
        <v>54250</v>
      </c>
      <c r="J40" s="50">
        <v>255</v>
      </c>
      <c r="K40" s="50">
        <v>19781</v>
      </c>
      <c r="L40" s="50">
        <v>86</v>
      </c>
      <c r="M40" s="50">
        <v>0</v>
      </c>
      <c r="N40" s="50">
        <v>0</v>
      </c>
      <c r="O40" s="50">
        <v>0</v>
      </c>
      <c r="P40" s="51">
        <v>0</v>
      </c>
      <c r="Q40" s="50">
        <v>0</v>
      </c>
      <c r="R40" s="51">
        <v>0</v>
      </c>
      <c r="S40" s="50">
        <f t="shared" ref="S40:S47" si="119">Y40-M40</f>
        <v>0</v>
      </c>
      <c r="T40" s="50">
        <f t="shared" ref="T40:T47" si="120">Z40-N40</f>
        <v>0</v>
      </c>
      <c r="U40" s="50">
        <f t="shared" ref="U40:U47" si="121">AA40-O40</f>
        <v>0</v>
      </c>
      <c r="V40" s="51">
        <v>0</v>
      </c>
      <c r="W40" s="50">
        <f t="shared" si="74"/>
        <v>0</v>
      </c>
      <c r="X40" s="51">
        <v>0</v>
      </c>
      <c r="Y40" s="50">
        <v>0</v>
      </c>
      <c r="Z40" s="50">
        <v>0</v>
      </c>
      <c r="AA40" s="50">
        <v>0</v>
      </c>
      <c r="AB40" s="51">
        <v>0</v>
      </c>
      <c r="AC40" s="50">
        <v>0</v>
      </c>
      <c r="AD40" s="51">
        <v>0</v>
      </c>
      <c r="AE40" s="50">
        <f t="shared" si="100"/>
        <v>6561</v>
      </c>
      <c r="AF40" s="50">
        <f t="shared" si="101"/>
        <v>19</v>
      </c>
      <c r="AG40" s="50">
        <f t="shared" si="102"/>
        <v>0</v>
      </c>
      <c r="AH40" s="57">
        <f t="shared" si="103"/>
        <v>-100</v>
      </c>
      <c r="AI40" s="50">
        <f t="shared" si="104"/>
        <v>0</v>
      </c>
      <c r="AJ40" s="57">
        <f t="shared" si="105"/>
        <v>-100</v>
      </c>
      <c r="AK40" s="50">
        <v>6561</v>
      </c>
      <c r="AL40" s="50">
        <v>19</v>
      </c>
      <c r="AM40" s="50">
        <v>0</v>
      </c>
      <c r="AN40" s="57">
        <f t="shared" si="81"/>
        <v>-100</v>
      </c>
      <c r="AO40" s="50">
        <v>0</v>
      </c>
      <c r="AP40" s="57">
        <f t="shared" si="82"/>
        <v>-100</v>
      </c>
      <c r="AQ40" s="50">
        <f t="shared" si="106"/>
        <v>0</v>
      </c>
      <c r="AR40" s="50">
        <f t="shared" si="107"/>
        <v>0</v>
      </c>
      <c r="AS40" s="50">
        <f t="shared" si="108"/>
        <v>0</v>
      </c>
      <c r="AT40" s="61">
        <v>0</v>
      </c>
      <c r="AU40" s="50">
        <f t="shared" si="110"/>
        <v>0</v>
      </c>
      <c r="AV40" s="61">
        <v>0</v>
      </c>
      <c r="AW40" s="50">
        <v>6561</v>
      </c>
      <c r="AX40" s="50">
        <v>19</v>
      </c>
      <c r="AY40" s="50">
        <v>0</v>
      </c>
      <c r="AZ40" s="57">
        <f t="shared" si="87"/>
        <v>-100</v>
      </c>
      <c r="BA40" s="50">
        <v>0</v>
      </c>
      <c r="BB40" s="57">
        <f t="shared" si="88"/>
        <v>-100</v>
      </c>
      <c r="BC40" s="50">
        <f t="shared" si="96"/>
        <v>0</v>
      </c>
      <c r="BD40" s="50">
        <f t="shared" si="97"/>
        <v>0</v>
      </c>
      <c r="BE40" s="50">
        <f t="shared" si="98"/>
        <v>0</v>
      </c>
      <c r="BF40" s="61">
        <v>0</v>
      </c>
      <c r="BG40" s="50">
        <f t="shared" si="99"/>
        <v>0</v>
      </c>
      <c r="BH40" s="61">
        <v>0</v>
      </c>
      <c r="BI40" s="50">
        <v>6561</v>
      </c>
      <c r="BJ40" s="50">
        <v>19</v>
      </c>
      <c r="BK40" s="50">
        <v>0</v>
      </c>
      <c r="BL40" s="57">
        <f t="shared" si="67"/>
        <v>-100</v>
      </c>
      <c r="BM40" s="50">
        <v>0</v>
      </c>
      <c r="BN40" s="57">
        <f t="shared" si="93"/>
        <v>-100</v>
      </c>
    </row>
    <row r="41" spans="1:66" s="39" customFormat="1" ht="16.5" customHeight="1">
      <c r="A41" s="38"/>
      <c r="B41" s="41" t="s">
        <v>248</v>
      </c>
      <c r="C41" s="50">
        <v>0</v>
      </c>
      <c r="D41" s="50">
        <v>0</v>
      </c>
      <c r="E41" s="50">
        <v>10050</v>
      </c>
      <c r="F41" s="50">
        <v>35</v>
      </c>
      <c r="G41" s="50">
        <v>22240</v>
      </c>
      <c r="H41" s="50">
        <v>113</v>
      </c>
      <c r="I41" s="50">
        <v>63217</v>
      </c>
      <c r="J41" s="50">
        <v>342</v>
      </c>
      <c r="K41" s="50">
        <v>19095</v>
      </c>
      <c r="L41" s="50">
        <v>95</v>
      </c>
      <c r="M41" s="50">
        <v>11050</v>
      </c>
      <c r="N41" s="50">
        <v>59</v>
      </c>
      <c r="O41" s="50">
        <v>0</v>
      </c>
      <c r="P41" s="57">
        <f t="shared" si="114"/>
        <v>-100</v>
      </c>
      <c r="Q41" s="50">
        <v>0</v>
      </c>
      <c r="R41" s="57">
        <f t="shared" si="115"/>
        <v>-100</v>
      </c>
      <c r="S41" s="50">
        <f t="shared" si="119"/>
        <v>0</v>
      </c>
      <c r="T41" s="50">
        <f t="shared" si="120"/>
        <v>0</v>
      </c>
      <c r="U41" s="50">
        <f t="shared" si="121"/>
        <v>0</v>
      </c>
      <c r="V41" s="51">
        <v>0</v>
      </c>
      <c r="W41" s="50">
        <f t="shared" ref="W41:W47" si="122">AC41-Q41</f>
        <v>0</v>
      </c>
      <c r="X41" s="51">
        <v>0</v>
      </c>
      <c r="Y41" s="50">
        <v>11050</v>
      </c>
      <c r="Z41" s="50">
        <v>59</v>
      </c>
      <c r="AA41" s="50">
        <v>0</v>
      </c>
      <c r="AB41" s="57">
        <f t="shared" si="75"/>
        <v>-100</v>
      </c>
      <c r="AC41" s="50">
        <v>0</v>
      </c>
      <c r="AD41" s="57">
        <f t="shared" si="76"/>
        <v>-100</v>
      </c>
      <c r="AE41" s="50">
        <f t="shared" si="100"/>
        <v>0</v>
      </c>
      <c r="AF41" s="50">
        <f t="shared" si="101"/>
        <v>0</v>
      </c>
      <c r="AG41" s="50">
        <f t="shared" si="102"/>
        <v>23835</v>
      </c>
      <c r="AH41" s="61">
        <v>0</v>
      </c>
      <c r="AI41" s="50">
        <f t="shared" si="104"/>
        <v>121</v>
      </c>
      <c r="AJ41" s="61">
        <v>0</v>
      </c>
      <c r="AK41" s="50">
        <v>11050</v>
      </c>
      <c r="AL41" s="50">
        <v>59</v>
      </c>
      <c r="AM41" s="50">
        <v>23835</v>
      </c>
      <c r="AN41" s="57">
        <f t="shared" si="81"/>
        <v>115.7</v>
      </c>
      <c r="AO41" s="50">
        <v>121</v>
      </c>
      <c r="AP41" s="57">
        <f t="shared" si="82"/>
        <v>105.1</v>
      </c>
      <c r="AQ41" s="50">
        <f t="shared" si="106"/>
        <v>8045</v>
      </c>
      <c r="AR41" s="50">
        <f t="shared" si="107"/>
        <v>36</v>
      </c>
      <c r="AS41" s="50">
        <f t="shared" si="108"/>
        <v>6595</v>
      </c>
      <c r="AT41" s="57">
        <f t="shared" si="109"/>
        <v>-18</v>
      </c>
      <c r="AU41" s="50">
        <f t="shared" si="110"/>
        <v>25</v>
      </c>
      <c r="AV41" s="57">
        <f t="shared" si="111"/>
        <v>-30.6</v>
      </c>
      <c r="AW41" s="50">
        <v>19095</v>
      </c>
      <c r="AX41" s="50">
        <v>95</v>
      </c>
      <c r="AY41" s="50">
        <v>30430</v>
      </c>
      <c r="AZ41" s="57">
        <f t="shared" si="87"/>
        <v>59.4</v>
      </c>
      <c r="BA41" s="50">
        <v>146</v>
      </c>
      <c r="BB41" s="57">
        <f t="shared" si="88"/>
        <v>53.7</v>
      </c>
      <c r="BC41" s="50">
        <f t="shared" si="96"/>
        <v>0</v>
      </c>
      <c r="BD41" s="50">
        <f t="shared" si="97"/>
        <v>0</v>
      </c>
      <c r="BE41" s="50">
        <f t="shared" si="98"/>
        <v>0</v>
      </c>
      <c r="BF41" s="61">
        <v>0</v>
      </c>
      <c r="BG41" s="50">
        <f t="shared" si="99"/>
        <v>0</v>
      </c>
      <c r="BH41" s="61">
        <v>0</v>
      </c>
      <c r="BI41" s="50">
        <v>19095</v>
      </c>
      <c r="BJ41" s="50">
        <v>95</v>
      </c>
      <c r="BK41" s="50">
        <v>30430</v>
      </c>
      <c r="BL41" s="57">
        <f t="shared" si="67"/>
        <v>59.4</v>
      </c>
      <c r="BM41" s="50">
        <v>146</v>
      </c>
      <c r="BN41" s="57">
        <f t="shared" si="93"/>
        <v>53.7</v>
      </c>
    </row>
    <row r="42" spans="1:66" s="39" customFormat="1" ht="16.5" customHeight="1">
      <c r="A42" s="38"/>
      <c r="B42" s="41" t="s">
        <v>240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40674</v>
      </c>
      <c r="J42" s="50">
        <v>81</v>
      </c>
      <c r="K42" s="50">
        <v>16541</v>
      </c>
      <c r="L42" s="50">
        <v>29</v>
      </c>
      <c r="M42" s="50">
        <v>0</v>
      </c>
      <c r="N42" s="50">
        <v>0</v>
      </c>
      <c r="O42" s="50">
        <v>0</v>
      </c>
      <c r="P42" s="51">
        <v>0</v>
      </c>
      <c r="Q42" s="50">
        <v>0</v>
      </c>
      <c r="R42" s="51">
        <v>0</v>
      </c>
      <c r="S42" s="50">
        <f t="shared" si="119"/>
        <v>0</v>
      </c>
      <c r="T42" s="50">
        <f t="shared" si="120"/>
        <v>0</v>
      </c>
      <c r="U42" s="50">
        <f t="shared" si="121"/>
        <v>0</v>
      </c>
      <c r="V42" s="51">
        <v>0</v>
      </c>
      <c r="W42" s="50">
        <f t="shared" si="122"/>
        <v>0</v>
      </c>
      <c r="X42" s="51">
        <v>0</v>
      </c>
      <c r="Y42" s="50">
        <v>0</v>
      </c>
      <c r="Z42" s="50">
        <v>0</v>
      </c>
      <c r="AA42" s="50">
        <v>0</v>
      </c>
      <c r="AB42" s="51">
        <v>0</v>
      </c>
      <c r="AC42" s="50">
        <v>0</v>
      </c>
      <c r="AD42" s="51">
        <v>0</v>
      </c>
      <c r="AE42" s="50">
        <f t="shared" si="100"/>
        <v>16541</v>
      </c>
      <c r="AF42" s="50">
        <f t="shared" si="101"/>
        <v>29</v>
      </c>
      <c r="AG42" s="50">
        <f t="shared" si="102"/>
        <v>0</v>
      </c>
      <c r="AH42" s="57">
        <f t="shared" si="103"/>
        <v>-100</v>
      </c>
      <c r="AI42" s="50">
        <f t="shared" si="104"/>
        <v>0</v>
      </c>
      <c r="AJ42" s="57">
        <f t="shared" si="105"/>
        <v>-100</v>
      </c>
      <c r="AK42" s="50">
        <v>16541</v>
      </c>
      <c r="AL42" s="50">
        <v>29</v>
      </c>
      <c r="AM42" s="50">
        <v>0</v>
      </c>
      <c r="AN42" s="57">
        <f t="shared" si="81"/>
        <v>-100</v>
      </c>
      <c r="AO42" s="50">
        <v>0</v>
      </c>
      <c r="AP42" s="57">
        <f t="shared" si="82"/>
        <v>-100</v>
      </c>
      <c r="AQ42" s="50">
        <f t="shared" si="106"/>
        <v>0</v>
      </c>
      <c r="AR42" s="50">
        <f t="shared" si="107"/>
        <v>0</v>
      </c>
      <c r="AS42" s="50">
        <f t="shared" si="108"/>
        <v>0</v>
      </c>
      <c r="AT42" s="61">
        <v>0</v>
      </c>
      <c r="AU42" s="50">
        <f t="shared" si="110"/>
        <v>0</v>
      </c>
      <c r="AV42" s="61">
        <v>0</v>
      </c>
      <c r="AW42" s="50">
        <v>16541</v>
      </c>
      <c r="AX42" s="50">
        <v>29</v>
      </c>
      <c r="AY42" s="50">
        <v>0</v>
      </c>
      <c r="AZ42" s="57">
        <f t="shared" si="87"/>
        <v>-100</v>
      </c>
      <c r="BA42" s="50">
        <v>0</v>
      </c>
      <c r="BB42" s="57">
        <f t="shared" si="88"/>
        <v>-100</v>
      </c>
      <c r="BC42" s="50">
        <f t="shared" si="96"/>
        <v>0</v>
      </c>
      <c r="BD42" s="50">
        <f t="shared" si="97"/>
        <v>0</v>
      </c>
      <c r="BE42" s="50">
        <f t="shared" si="98"/>
        <v>0</v>
      </c>
      <c r="BF42" s="61">
        <v>0</v>
      </c>
      <c r="BG42" s="50">
        <f t="shared" si="99"/>
        <v>0</v>
      </c>
      <c r="BH42" s="61">
        <v>0</v>
      </c>
      <c r="BI42" s="50">
        <v>16541</v>
      </c>
      <c r="BJ42" s="50">
        <v>29</v>
      </c>
      <c r="BK42" s="50">
        <v>0</v>
      </c>
      <c r="BL42" s="57">
        <f t="shared" si="67"/>
        <v>-100</v>
      </c>
      <c r="BM42" s="50">
        <v>0</v>
      </c>
      <c r="BN42" s="57">
        <f t="shared" si="93"/>
        <v>-100</v>
      </c>
    </row>
    <row r="43" spans="1:66" s="39" customFormat="1" ht="16.5" customHeight="1">
      <c r="A43" s="38"/>
      <c r="B43" s="41" t="s">
        <v>35</v>
      </c>
      <c r="C43" s="50">
        <v>0</v>
      </c>
      <c r="D43" s="50">
        <v>0</v>
      </c>
      <c r="E43" s="50">
        <v>25418</v>
      </c>
      <c r="F43" s="50">
        <v>108</v>
      </c>
      <c r="G43" s="50">
        <v>0</v>
      </c>
      <c r="H43" s="50">
        <v>0</v>
      </c>
      <c r="I43" s="50">
        <v>23241</v>
      </c>
      <c r="J43" s="50">
        <v>82</v>
      </c>
      <c r="K43" s="50">
        <v>15008</v>
      </c>
      <c r="L43" s="50">
        <v>78</v>
      </c>
      <c r="M43" s="50">
        <v>3720</v>
      </c>
      <c r="N43" s="50">
        <v>14</v>
      </c>
      <c r="O43" s="50">
        <v>0</v>
      </c>
      <c r="P43" s="57">
        <f t="shared" si="114"/>
        <v>-100</v>
      </c>
      <c r="Q43" s="50">
        <v>0</v>
      </c>
      <c r="R43" s="57">
        <f t="shared" si="115"/>
        <v>-100</v>
      </c>
      <c r="S43" s="50">
        <f t="shared" si="119"/>
        <v>0</v>
      </c>
      <c r="T43" s="50">
        <f t="shared" si="120"/>
        <v>0</v>
      </c>
      <c r="U43" s="50">
        <f t="shared" si="121"/>
        <v>0</v>
      </c>
      <c r="V43" s="51">
        <v>0</v>
      </c>
      <c r="W43" s="50">
        <f t="shared" si="122"/>
        <v>0</v>
      </c>
      <c r="X43" s="51">
        <v>0</v>
      </c>
      <c r="Y43" s="50">
        <v>3720</v>
      </c>
      <c r="Z43" s="50">
        <v>14</v>
      </c>
      <c r="AA43" s="50">
        <v>0</v>
      </c>
      <c r="AB43" s="57">
        <f t="shared" si="75"/>
        <v>-100</v>
      </c>
      <c r="AC43" s="50">
        <v>0</v>
      </c>
      <c r="AD43" s="57">
        <f t="shared" si="76"/>
        <v>-100</v>
      </c>
      <c r="AE43" s="50">
        <f t="shared" si="100"/>
        <v>0</v>
      </c>
      <c r="AF43" s="50">
        <f t="shared" si="101"/>
        <v>0</v>
      </c>
      <c r="AG43" s="50">
        <f t="shared" si="102"/>
        <v>0</v>
      </c>
      <c r="AH43" s="61">
        <v>0</v>
      </c>
      <c r="AI43" s="50">
        <f t="shared" si="104"/>
        <v>0</v>
      </c>
      <c r="AJ43" s="61">
        <v>0</v>
      </c>
      <c r="AK43" s="50">
        <v>3720</v>
      </c>
      <c r="AL43" s="50">
        <v>14</v>
      </c>
      <c r="AM43" s="50">
        <v>0</v>
      </c>
      <c r="AN43" s="57">
        <f t="shared" si="81"/>
        <v>-100</v>
      </c>
      <c r="AO43" s="50">
        <v>0</v>
      </c>
      <c r="AP43" s="57">
        <f t="shared" si="82"/>
        <v>-100</v>
      </c>
      <c r="AQ43" s="50">
        <f t="shared" si="106"/>
        <v>0</v>
      </c>
      <c r="AR43" s="50">
        <f t="shared" si="107"/>
        <v>0</v>
      </c>
      <c r="AS43" s="50">
        <f t="shared" si="108"/>
        <v>0</v>
      </c>
      <c r="AT43" s="61">
        <v>0</v>
      </c>
      <c r="AU43" s="50">
        <f t="shared" si="110"/>
        <v>0</v>
      </c>
      <c r="AV43" s="61">
        <v>0</v>
      </c>
      <c r="AW43" s="50">
        <v>3720</v>
      </c>
      <c r="AX43" s="50">
        <v>14</v>
      </c>
      <c r="AY43" s="50">
        <v>0</v>
      </c>
      <c r="AZ43" s="57">
        <f t="shared" si="87"/>
        <v>-100</v>
      </c>
      <c r="BA43" s="50">
        <v>0</v>
      </c>
      <c r="BB43" s="57">
        <f t="shared" si="88"/>
        <v>-100</v>
      </c>
      <c r="BC43" s="50">
        <f t="shared" si="96"/>
        <v>11156</v>
      </c>
      <c r="BD43" s="50">
        <f t="shared" si="97"/>
        <v>29</v>
      </c>
      <c r="BE43" s="50">
        <f t="shared" si="98"/>
        <v>0</v>
      </c>
      <c r="BF43" s="57">
        <f t="shared" si="112"/>
        <v>-100</v>
      </c>
      <c r="BG43" s="50">
        <f t="shared" si="99"/>
        <v>0</v>
      </c>
      <c r="BH43" s="57">
        <f t="shared" si="113"/>
        <v>-100</v>
      </c>
      <c r="BI43" s="50">
        <v>14876</v>
      </c>
      <c r="BJ43" s="50">
        <v>43</v>
      </c>
      <c r="BK43" s="50">
        <v>0</v>
      </c>
      <c r="BL43" s="57">
        <f t="shared" si="67"/>
        <v>-100</v>
      </c>
      <c r="BM43" s="50">
        <v>0</v>
      </c>
      <c r="BN43" s="57">
        <f t="shared" si="93"/>
        <v>-100</v>
      </c>
    </row>
    <row r="44" spans="1:66" s="39" customFormat="1" ht="16.5" customHeight="1">
      <c r="A44" s="38"/>
      <c r="B44" s="41" t="s">
        <v>201</v>
      </c>
      <c r="C44" s="50"/>
      <c r="D44" s="50"/>
      <c r="E44" s="50">
        <v>0</v>
      </c>
      <c r="F44" s="50">
        <v>0</v>
      </c>
      <c r="G44" s="50">
        <v>9480</v>
      </c>
      <c r="H44" s="50">
        <v>46</v>
      </c>
      <c r="I44" s="50">
        <v>11170</v>
      </c>
      <c r="J44" s="50">
        <v>55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1">
        <v>0</v>
      </c>
      <c r="Q44" s="50">
        <v>0</v>
      </c>
      <c r="R44" s="51">
        <v>0</v>
      </c>
      <c r="S44" s="50">
        <f t="shared" si="119"/>
        <v>0</v>
      </c>
      <c r="T44" s="50">
        <f t="shared" si="120"/>
        <v>0</v>
      </c>
      <c r="U44" s="50">
        <f t="shared" si="121"/>
        <v>0</v>
      </c>
      <c r="V44" s="61">
        <v>0</v>
      </c>
      <c r="W44" s="50">
        <f t="shared" si="122"/>
        <v>0</v>
      </c>
      <c r="X44" s="61">
        <v>0</v>
      </c>
      <c r="Y44" s="50">
        <v>0</v>
      </c>
      <c r="Z44" s="50">
        <v>0</v>
      </c>
      <c r="AA44" s="50">
        <v>0</v>
      </c>
      <c r="AB44" s="61">
        <v>0</v>
      </c>
      <c r="AC44" s="50">
        <v>0</v>
      </c>
      <c r="AD44" s="61">
        <v>0</v>
      </c>
      <c r="AE44" s="50">
        <f t="shared" ref="AE44:AE47" si="123">AK44-Y44</f>
        <v>0</v>
      </c>
      <c r="AF44" s="50">
        <f t="shared" ref="AF44:AF47" si="124">AL44-Z44</f>
        <v>0</v>
      </c>
      <c r="AG44" s="50">
        <f t="shared" ref="AG44:AG47" si="125">AM44-AA44</f>
        <v>0</v>
      </c>
      <c r="AH44" s="61">
        <v>0</v>
      </c>
      <c r="AI44" s="50">
        <f t="shared" ref="AI44:AI47" si="126">AO44-AC44</f>
        <v>0</v>
      </c>
      <c r="AJ44" s="61">
        <v>0</v>
      </c>
      <c r="AK44" s="50">
        <v>0</v>
      </c>
      <c r="AL44" s="50">
        <v>0</v>
      </c>
      <c r="AM44" s="50">
        <v>0</v>
      </c>
      <c r="AN44" s="61">
        <v>0</v>
      </c>
      <c r="AO44" s="50">
        <v>0</v>
      </c>
      <c r="AP44" s="61">
        <v>0</v>
      </c>
      <c r="AQ44" s="50">
        <f t="shared" si="106"/>
        <v>0</v>
      </c>
      <c r="AR44" s="50">
        <f t="shared" si="107"/>
        <v>0</v>
      </c>
      <c r="AS44" s="50">
        <f t="shared" si="108"/>
        <v>0</v>
      </c>
      <c r="AT44" s="61">
        <v>0</v>
      </c>
      <c r="AU44" s="50">
        <f t="shared" si="110"/>
        <v>0</v>
      </c>
      <c r="AV44" s="61">
        <v>0</v>
      </c>
      <c r="AW44" s="50">
        <v>0</v>
      </c>
      <c r="AX44" s="50">
        <v>0</v>
      </c>
      <c r="AY44" s="50">
        <v>0</v>
      </c>
      <c r="AZ44" s="61">
        <v>0</v>
      </c>
      <c r="BA44" s="50">
        <v>0</v>
      </c>
      <c r="BB44" s="61">
        <v>0</v>
      </c>
      <c r="BC44" s="50">
        <f t="shared" ref="BC44:BC47" si="127">BI44-AW44</f>
        <v>0</v>
      </c>
      <c r="BD44" s="50">
        <f t="shared" ref="BD44:BD47" si="128">BJ44-AX44</f>
        <v>0</v>
      </c>
      <c r="BE44" s="50">
        <f t="shared" ref="BE44:BE47" si="129">BK44-AY44</f>
        <v>0</v>
      </c>
      <c r="BF44" s="61">
        <v>0</v>
      </c>
      <c r="BG44" s="50">
        <f t="shared" ref="BG44:BG47" si="130">BM44-BA44</f>
        <v>0</v>
      </c>
      <c r="BH44" s="61">
        <v>0</v>
      </c>
      <c r="BI44" s="50">
        <v>0</v>
      </c>
      <c r="BJ44" s="50">
        <v>0</v>
      </c>
      <c r="BK44" s="50">
        <v>0</v>
      </c>
      <c r="BL44" s="61">
        <v>0</v>
      </c>
      <c r="BM44" s="50">
        <v>0</v>
      </c>
      <c r="BN44" s="61">
        <v>0</v>
      </c>
    </row>
    <row r="45" spans="1:66" s="39" customFormat="1" ht="16.5" customHeight="1">
      <c r="A45" s="38"/>
      <c r="B45" s="41" t="s">
        <v>168</v>
      </c>
      <c r="C45" s="50">
        <v>16667</v>
      </c>
      <c r="D45" s="50">
        <v>94</v>
      </c>
      <c r="E45" s="50">
        <v>16915</v>
      </c>
      <c r="F45" s="50">
        <v>58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1">
        <v>0</v>
      </c>
      <c r="Q45" s="50">
        <v>0</v>
      </c>
      <c r="R45" s="51">
        <v>0</v>
      </c>
      <c r="S45" s="50">
        <f t="shared" si="119"/>
        <v>0</v>
      </c>
      <c r="T45" s="50">
        <f t="shared" si="120"/>
        <v>0</v>
      </c>
      <c r="U45" s="50">
        <f t="shared" si="121"/>
        <v>0</v>
      </c>
      <c r="V45" s="61">
        <v>0</v>
      </c>
      <c r="W45" s="50">
        <f t="shared" si="122"/>
        <v>0</v>
      </c>
      <c r="X45" s="61">
        <v>0</v>
      </c>
      <c r="Y45" s="50">
        <v>0</v>
      </c>
      <c r="Z45" s="50">
        <v>0</v>
      </c>
      <c r="AA45" s="50">
        <v>0</v>
      </c>
      <c r="AB45" s="61">
        <v>0</v>
      </c>
      <c r="AC45" s="50">
        <v>0</v>
      </c>
      <c r="AD45" s="51">
        <v>0</v>
      </c>
      <c r="AE45" s="50">
        <f t="shared" si="123"/>
        <v>0</v>
      </c>
      <c r="AF45" s="50">
        <f t="shared" si="124"/>
        <v>0</v>
      </c>
      <c r="AG45" s="50">
        <f t="shared" si="125"/>
        <v>0</v>
      </c>
      <c r="AH45" s="61">
        <v>0</v>
      </c>
      <c r="AI45" s="50">
        <f t="shared" si="126"/>
        <v>0</v>
      </c>
      <c r="AJ45" s="61">
        <v>0</v>
      </c>
      <c r="AK45" s="50">
        <v>0</v>
      </c>
      <c r="AL45" s="50">
        <v>0</v>
      </c>
      <c r="AM45" s="50">
        <v>0</v>
      </c>
      <c r="AN45" s="61">
        <v>0</v>
      </c>
      <c r="AO45" s="50">
        <v>0</v>
      </c>
      <c r="AP45" s="51">
        <v>0</v>
      </c>
      <c r="AQ45" s="50">
        <f t="shared" ref="AQ45:AQ47" si="131">AW45-AK45</f>
        <v>0</v>
      </c>
      <c r="AR45" s="50">
        <f t="shared" ref="AR45:AR47" si="132">AX45-AL45</f>
        <v>0</v>
      </c>
      <c r="AS45" s="50">
        <f t="shared" ref="AS45:AS47" si="133">AY45-AM45</f>
        <v>0</v>
      </c>
      <c r="AT45" s="61">
        <v>0</v>
      </c>
      <c r="AU45" s="50">
        <f t="shared" ref="AU45:AU47" si="134">BA45-AO45</f>
        <v>0</v>
      </c>
      <c r="AV45" s="61">
        <v>0</v>
      </c>
      <c r="AW45" s="50">
        <v>0</v>
      </c>
      <c r="AX45" s="50">
        <v>0</v>
      </c>
      <c r="AY45" s="50">
        <v>0</v>
      </c>
      <c r="AZ45" s="61">
        <v>0</v>
      </c>
      <c r="BA45" s="50">
        <v>0</v>
      </c>
      <c r="BB45" s="51">
        <v>0</v>
      </c>
      <c r="BC45" s="50">
        <f t="shared" si="127"/>
        <v>0</v>
      </c>
      <c r="BD45" s="50">
        <f t="shared" si="128"/>
        <v>0</v>
      </c>
      <c r="BE45" s="50">
        <f t="shared" si="129"/>
        <v>0</v>
      </c>
      <c r="BF45" s="61">
        <v>0</v>
      </c>
      <c r="BG45" s="50">
        <f t="shared" si="130"/>
        <v>0</v>
      </c>
      <c r="BH45" s="61">
        <v>0</v>
      </c>
      <c r="BI45" s="50">
        <v>0</v>
      </c>
      <c r="BJ45" s="50">
        <v>0</v>
      </c>
      <c r="BK45" s="50">
        <v>0</v>
      </c>
      <c r="BL45" s="61">
        <v>0</v>
      </c>
      <c r="BM45" s="50">
        <v>0</v>
      </c>
      <c r="BN45" s="51">
        <v>0</v>
      </c>
    </row>
    <row r="46" spans="1:66" s="39" customFormat="1" ht="16.5" customHeight="1">
      <c r="A46" s="38"/>
      <c r="B46" s="41" t="s">
        <v>151</v>
      </c>
      <c r="C46" s="50">
        <v>50720</v>
      </c>
      <c r="D46" s="50">
        <v>142</v>
      </c>
      <c r="E46" s="50">
        <v>3320</v>
      </c>
      <c r="F46" s="50">
        <v>19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1">
        <v>0</v>
      </c>
      <c r="Q46" s="50">
        <v>0</v>
      </c>
      <c r="R46" s="51">
        <v>0</v>
      </c>
      <c r="S46" s="50">
        <f t="shared" si="119"/>
        <v>0</v>
      </c>
      <c r="T46" s="50">
        <f t="shared" si="120"/>
        <v>0</v>
      </c>
      <c r="U46" s="50">
        <f t="shared" si="121"/>
        <v>0</v>
      </c>
      <c r="V46" s="61">
        <v>0</v>
      </c>
      <c r="W46" s="50">
        <f t="shared" si="122"/>
        <v>0</v>
      </c>
      <c r="X46" s="61">
        <v>0</v>
      </c>
      <c r="Y46" s="50">
        <v>0</v>
      </c>
      <c r="Z46" s="50">
        <v>0</v>
      </c>
      <c r="AA46" s="50">
        <v>0</v>
      </c>
      <c r="AB46" s="61">
        <v>0</v>
      </c>
      <c r="AC46" s="50">
        <v>0</v>
      </c>
      <c r="AD46" s="61">
        <v>0</v>
      </c>
      <c r="AE46" s="50">
        <f t="shared" si="123"/>
        <v>0</v>
      </c>
      <c r="AF46" s="50">
        <f t="shared" si="124"/>
        <v>0</v>
      </c>
      <c r="AG46" s="50">
        <f t="shared" si="125"/>
        <v>0</v>
      </c>
      <c r="AH46" s="61">
        <v>0</v>
      </c>
      <c r="AI46" s="50">
        <f t="shared" si="126"/>
        <v>0</v>
      </c>
      <c r="AJ46" s="61">
        <v>0</v>
      </c>
      <c r="AK46" s="50">
        <v>0</v>
      </c>
      <c r="AL46" s="50">
        <v>0</v>
      </c>
      <c r="AM46" s="50">
        <v>0</v>
      </c>
      <c r="AN46" s="61">
        <v>0</v>
      </c>
      <c r="AO46" s="50">
        <v>0</v>
      </c>
      <c r="AP46" s="61">
        <v>0</v>
      </c>
      <c r="AQ46" s="50">
        <f t="shared" si="131"/>
        <v>0</v>
      </c>
      <c r="AR46" s="50">
        <f t="shared" si="132"/>
        <v>0</v>
      </c>
      <c r="AS46" s="50">
        <f t="shared" si="133"/>
        <v>0</v>
      </c>
      <c r="AT46" s="61">
        <v>0</v>
      </c>
      <c r="AU46" s="50">
        <f t="shared" si="134"/>
        <v>0</v>
      </c>
      <c r="AV46" s="61">
        <v>0</v>
      </c>
      <c r="AW46" s="50">
        <v>0</v>
      </c>
      <c r="AX46" s="50">
        <v>0</v>
      </c>
      <c r="AY46" s="50">
        <v>0</v>
      </c>
      <c r="AZ46" s="61">
        <v>0</v>
      </c>
      <c r="BA46" s="50">
        <v>0</v>
      </c>
      <c r="BB46" s="61">
        <v>0</v>
      </c>
      <c r="BC46" s="50">
        <f t="shared" si="127"/>
        <v>0</v>
      </c>
      <c r="BD46" s="50">
        <f t="shared" si="128"/>
        <v>0</v>
      </c>
      <c r="BE46" s="50">
        <f t="shared" si="129"/>
        <v>0</v>
      </c>
      <c r="BF46" s="61">
        <v>0</v>
      </c>
      <c r="BG46" s="50">
        <f t="shared" si="130"/>
        <v>0</v>
      </c>
      <c r="BH46" s="61">
        <v>0</v>
      </c>
      <c r="BI46" s="50">
        <v>0</v>
      </c>
      <c r="BJ46" s="50">
        <v>0</v>
      </c>
      <c r="BK46" s="50">
        <v>0</v>
      </c>
      <c r="BL46" s="61">
        <v>0</v>
      </c>
      <c r="BM46" s="50">
        <v>0</v>
      </c>
      <c r="BN46" s="61">
        <v>0</v>
      </c>
    </row>
    <row r="47" spans="1:66" s="39" customFormat="1" ht="16.5" customHeight="1">
      <c r="A47" s="38"/>
      <c r="B47" s="41" t="s">
        <v>169</v>
      </c>
      <c r="C47" s="50">
        <v>9800</v>
      </c>
      <c r="D47" s="50">
        <v>67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1">
        <v>0</v>
      </c>
      <c r="Q47" s="50">
        <v>0</v>
      </c>
      <c r="R47" s="51">
        <v>0</v>
      </c>
      <c r="S47" s="50">
        <f t="shared" si="119"/>
        <v>0</v>
      </c>
      <c r="T47" s="50">
        <f t="shared" si="120"/>
        <v>0</v>
      </c>
      <c r="U47" s="50">
        <f t="shared" si="121"/>
        <v>0</v>
      </c>
      <c r="V47" s="61">
        <v>0</v>
      </c>
      <c r="W47" s="50">
        <f t="shared" si="122"/>
        <v>0</v>
      </c>
      <c r="X47" s="61">
        <v>0</v>
      </c>
      <c r="Y47" s="50">
        <v>0</v>
      </c>
      <c r="Z47" s="50">
        <v>0</v>
      </c>
      <c r="AA47" s="50">
        <v>0</v>
      </c>
      <c r="AB47" s="51">
        <v>0</v>
      </c>
      <c r="AC47" s="50">
        <v>0</v>
      </c>
      <c r="AD47" s="51">
        <v>0</v>
      </c>
      <c r="AE47" s="50">
        <f t="shared" si="123"/>
        <v>0</v>
      </c>
      <c r="AF47" s="50">
        <f t="shared" si="124"/>
        <v>0</v>
      </c>
      <c r="AG47" s="50">
        <f t="shared" si="125"/>
        <v>0</v>
      </c>
      <c r="AH47" s="61">
        <v>0</v>
      </c>
      <c r="AI47" s="50">
        <f t="shared" si="126"/>
        <v>0</v>
      </c>
      <c r="AJ47" s="61">
        <v>0</v>
      </c>
      <c r="AK47" s="50">
        <v>0</v>
      </c>
      <c r="AL47" s="50">
        <v>0</v>
      </c>
      <c r="AM47" s="50">
        <v>0</v>
      </c>
      <c r="AN47" s="51">
        <v>0</v>
      </c>
      <c r="AO47" s="50">
        <v>0</v>
      </c>
      <c r="AP47" s="51">
        <v>0</v>
      </c>
      <c r="AQ47" s="50">
        <f t="shared" si="131"/>
        <v>0</v>
      </c>
      <c r="AR47" s="50">
        <f t="shared" si="132"/>
        <v>0</v>
      </c>
      <c r="AS47" s="50">
        <f t="shared" si="133"/>
        <v>0</v>
      </c>
      <c r="AT47" s="61">
        <v>0</v>
      </c>
      <c r="AU47" s="50">
        <f t="shared" si="134"/>
        <v>0</v>
      </c>
      <c r="AV47" s="61">
        <v>0</v>
      </c>
      <c r="AW47" s="50">
        <v>0</v>
      </c>
      <c r="AX47" s="50">
        <v>0</v>
      </c>
      <c r="AY47" s="50">
        <v>0</v>
      </c>
      <c r="AZ47" s="51">
        <v>0</v>
      </c>
      <c r="BA47" s="50">
        <v>0</v>
      </c>
      <c r="BB47" s="51">
        <v>0</v>
      </c>
      <c r="BC47" s="50">
        <f t="shared" si="127"/>
        <v>0</v>
      </c>
      <c r="BD47" s="50">
        <f t="shared" si="128"/>
        <v>0</v>
      </c>
      <c r="BE47" s="50">
        <f t="shared" si="129"/>
        <v>0</v>
      </c>
      <c r="BF47" s="61">
        <v>0</v>
      </c>
      <c r="BG47" s="50">
        <f t="shared" si="130"/>
        <v>0</v>
      </c>
      <c r="BH47" s="61">
        <v>0</v>
      </c>
      <c r="BI47" s="50">
        <v>0</v>
      </c>
      <c r="BJ47" s="50">
        <v>0</v>
      </c>
      <c r="BK47" s="50">
        <v>0</v>
      </c>
      <c r="BL47" s="51">
        <v>0</v>
      </c>
      <c r="BM47" s="50">
        <v>0</v>
      </c>
      <c r="BN47" s="51">
        <v>0</v>
      </c>
    </row>
    <row r="48" spans="1:66" s="39" customFormat="1" ht="16.5" customHeight="1">
      <c r="A48" s="38"/>
      <c r="B48" s="27" t="s">
        <v>7</v>
      </c>
      <c r="C48" s="53">
        <f t="shared" ref="C48:L48" si="135">C49-SUM(C25:C47)</f>
        <v>899</v>
      </c>
      <c r="D48" s="52">
        <f t="shared" si="135"/>
        <v>4</v>
      </c>
      <c r="E48" s="53">
        <f t="shared" si="135"/>
        <v>839</v>
      </c>
      <c r="F48" s="52">
        <f t="shared" si="135"/>
        <v>2</v>
      </c>
      <c r="G48" s="53">
        <f t="shared" si="135"/>
        <v>16487</v>
      </c>
      <c r="H48" s="52">
        <f t="shared" si="135"/>
        <v>119</v>
      </c>
      <c r="I48" s="53">
        <f t="shared" si="135"/>
        <v>46989</v>
      </c>
      <c r="J48" s="53">
        <f t="shared" si="135"/>
        <v>228</v>
      </c>
      <c r="K48" s="53">
        <f t="shared" si="135"/>
        <v>20483</v>
      </c>
      <c r="L48" s="52">
        <f t="shared" si="135"/>
        <v>99</v>
      </c>
      <c r="M48" s="53">
        <f t="shared" ref="M48" si="136">M49-SUM(M25:M47)</f>
        <v>6220</v>
      </c>
      <c r="N48" s="52">
        <f>N49-SUM(N25:N47)</f>
        <v>33</v>
      </c>
      <c r="O48" s="53">
        <f>O49-SUM(O25:O47)</f>
        <v>0</v>
      </c>
      <c r="P48" s="54">
        <f t="shared" si="114"/>
        <v>-100</v>
      </c>
      <c r="Q48" s="52">
        <f>Q49-SUM(Q25:Q47)</f>
        <v>0</v>
      </c>
      <c r="R48" s="54">
        <f t="shared" si="115"/>
        <v>-100</v>
      </c>
      <c r="S48" s="52">
        <f>S49-SUM(S25:S47)</f>
        <v>0</v>
      </c>
      <c r="T48" s="52">
        <f>T49-SUM(T25:T47)</f>
        <v>0</v>
      </c>
      <c r="U48" s="53">
        <f>U49-SUM(U25:U47)</f>
        <v>0</v>
      </c>
      <c r="V48" s="62">
        <v>0</v>
      </c>
      <c r="W48" s="52">
        <f>W49-SUM(W25:W47)</f>
        <v>0</v>
      </c>
      <c r="X48" s="62">
        <v>0</v>
      </c>
      <c r="Y48" s="53">
        <f>Y49-SUM(Y25:Y47)</f>
        <v>6220</v>
      </c>
      <c r="Z48" s="52">
        <f>Z49-SUM(Z25:Z47)</f>
        <v>33</v>
      </c>
      <c r="AA48" s="53">
        <f>AA49-SUM(AA25:AA47)</f>
        <v>0</v>
      </c>
      <c r="AB48" s="53">
        <v>0</v>
      </c>
      <c r="AC48" s="52">
        <f>AC49-SUM(AC25:AC47)</f>
        <v>0</v>
      </c>
      <c r="AD48" s="53">
        <v>0</v>
      </c>
      <c r="AE48" s="52">
        <f>AE49-SUM(AE25:AE47)</f>
        <v>3660</v>
      </c>
      <c r="AF48" s="52">
        <f>AF49-SUM(AF25:AF47)</f>
        <v>5</v>
      </c>
      <c r="AG48" s="53">
        <f>AG49-SUM(AG25:AG47)</f>
        <v>11315</v>
      </c>
      <c r="AH48" s="54">
        <f t="shared" ref="AH48" si="137">ROUND(((AG48/AE48-1)*100),1)</f>
        <v>209.2</v>
      </c>
      <c r="AI48" s="52">
        <f>AI49-SUM(AI25:AI47)</f>
        <v>61</v>
      </c>
      <c r="AJ48" s="54">
        <f t="shared" ref="AJ48" si="138">ROUND(((AI48/AF48-1)*100),1)</f>
        <v>1120</v>
      </c>
      <c r="AK48" s="53">
        <f>AK49-SUM(AK25:AK47)</f>
        <v>9880</v>
      </c>
      <c r="AL48" s="52">
        <f>AL49-SUM(AL25:AL47)</f>
        <v>38</v>
      </c>
      <c r="AM48" s="53">
        <f>AM49-SUM(AM25:AM47)</f>
        <v>11315</v>
      </c>
      <c r="AN48" s="54">
        <f t="shared" ref="AN48" si="139">ROUND(((AM48/AK48-1)*100),1)</f>
        <v>14.5</v>
      </c>
      <c r="AO48" s="52">
        <f>AO49-SUM(AO25:AO47)</f>
        <v>61</v>
      </c>
      <c r="AP48" s="54">
        <f t="shared" ref="AP48" si="140">ROUND(((AO48/AL48-1)*100),1)</f>
        <v>60.5</v>
      </c>
      <c r="AQ48" s="52">
        <f>AQ49-SUM(AQ25:AQ47)</f>
        <v>0</v>
      </c>
      <c r="AR48" s="52">
        <f>AR49-SUM(AR25:AR47)</f>
        <v>0</v>
      </c>
      <c r="AS48" s="53">
        <f>AS49-SUM(AS25:AS47)</f>
        <v>0</v>
      </c>
      <c r="AT48" s="62">
        <v>0</v>
      </c>
      <c r="AU48" s="52">
        <f>AU49-SUM(AU25:AU47)</f>
        <v>0</v>
      </c>
      <c r="AV48" s="62">
        <v>0</v>
      </c>
      <c r="AW48" s="53">
        <f>AW49-SUM(AW25:AW47)</f>
        <v>9880</v>
      </c>
      <c r="AX48" s="52">
        <f>AX49-SUM(AX25:AX47)</f>
        <v>38</v>
      </c>
      <c r="AY48" s="53">
        <f>AY49-SUM(AY25:AY47)</f>
        <v>11315</v>
      </c>
      <c r="AZ48" s="53">
        <v>0</v>
      </c>
      <c r="BA48" s="52">
        <f>BA49-SUM(BA25:BA47)</f>
        <v>61</v>
      </c>
      <c r="BB48" s="53">
        <v>0</v>
      </c>
      <c r="BC48" s="52">
        <f>BC49-SUM(BC25:BC47)</f>
        <v>0</v>
      </c>
      <c r="BD48" s="52">
        <f>BD49-SUM(BD25:BD47)</f>
        <v>0</v>
      </c>
      <c r="BE48" s="53">
        <f>BE49-SUM(BE25:BE47)</f>
        <v>0</v>
      </c>
      <c r="BF48" s="62">
        <v>0</v>
      </c>
      <c r="BG48" s="52">
        <f>BG49-SUM(BG25:BG47)</f>
        <v>0</v>
      </c>
      <c r="BH48" s="62">
        <v>0</v>
      </c>
      <c r="BI48" s="53">
        <f>BI49-SUM(BI25:BI47)</f>
        <v>9880</v>
      </c>
      <c r="BJ48" s="52">
        <f>BJ49-SUM(BJ25:BJ47)</f>
        <v>38</v>
      </c>
      <c r="BK48" s="53">
        <f>BK49-SUM(BK25:BK47)</f>
        <v>11315</v>
      </c>
      <c r="BL48" s="54">
        <f t="shared" ref="BL48" si="141">ROUND(((BK48/BI48-1)*100),1)</f>
        <v>14.5</v>
      </c>
      <c r="BM48" s="52">
        <f>BM49-SUM(BM25:BM47)</f>
        <v>61</v>
      </c>
      <c r="BN48" s="54">
        <f t="shared" ref="BN48" si="142">ROUND(((BM48/BJ48-1)*100),1)</f>
        <v>60.5</v>
      </c>
    </row>
    <row r="49" spans="1:66" s="10" customFormat="1" ht="16.5" customHeight="1">
      <c r="A49" s="9"/>
      <c r="B49" s="29" t="s">
        <v>99</v>
      </c>
      <c r="C49" s="53">
        <v>1122773</v>
      </c>
      <c r="D49" s="52">
        <v>4053</v>
      </c>
      <c r="E49" s="53">
        <v>1277848</v>
      </c>
      <c r="F49" s="52">
        <v>5114</v>
      </c>
      <c r="G49" s="53">
        <v>844839</v>
      </c>
      <c r="H49" s="52">
        <v>3861</v>
      </c>
      <c r="I49" s="53">
        <v>2576762</v>
      </c>
      <c r="J49" s="52">
        <v>11663</v>
      </c>
      <c r="K49" s="53">
        <v>1750006</v>
      </c>
      <c r="L49" s="52">
        <v>8781</v>
      </c>
      <c r="M49" s="53">
        <v>237700</v>
      </c>
      <c r="N49" s="52">
        <v>1163</v>
      </c>
      <c r="O49" s="53">
        <v>118156</v>
      </c>
      <c r="P49" s="54">
        <f t="shared" si="37"/>
        <v>-50.3</v>
      </c>
      <c r="Q49" s="52">
        <v>700</v>
      </c>
      <c r="R49" s="56">
        <f t="shared" si="38"/>
        <v>-39.799999999999997</v>
      </c>
      <c r="S49" s="55">
        <f t="shared" ref="S49:U49" si="143">Y49-M49</f>
        <v>136258</v>
      </c>
      <c r="T49" s="55">
        <f t="shared" si="143"/>
        <v>674</v>
      </c>
      <c r="U49" s="53">
        <f t="shared" si="143"/>
        <v>118080</v>
      </c>
      <c r="V49" s="54">
        <f t="shared" si="40"/>
        <v>-13.3</v>
      </c>
      <c r="W49" s="52">
        <f t="shared" si="41"/>
        <v>855</v>
      </c>
      <c r="X49" s="56">
        <f t="shared" si="42"/>
        <v>26.9</v>
      </c>
      <c r="Y49" s="53">
        <v>373958</v>
      </c>
      <c r="Z49" s="52">
        <v>1837</v>
      </c>
      <c r="AA49" s="53">
        <v>236236</v>
      </c>
      <c r="AB49" s="54">
        <f t="shared" ref="AB49" si="144">ROUND(((AA49/Y49-1)*100),1)</f>
        <v>-36.799999999999997</v>
      </c>
      <c r="AC49" s="52">
        <v>1555</v>
      </c>
      <c r="AD49" s="56">
        <f t="shared" ref="AD49" si="145">ROUND(((AC49/Z49-1)*100),1)</f>
        <v>-15.4</v>
      </c>
      <c r="AE49" s="55">
        <f t="shared" ref="AE49" si="146">AK49-Y49</f>
        <v>191742</v>
      </c>
      <c r="AF49" s="55">
        <f t="shared" ref="AF49" si="147">AL49-Z49</f>
        <v>705</v>
      </c>
      <c r="AG49" s="53">
        <f t="shared" ref="AG49" si="148">AM49-AA49</f>
        <v>155955</v>
      </c>
      <c r="AH49" s="54">
        <f t="shared" ref="AH49" si="149">ROUND(((AG49/AE49-1)*100),1)</f>
        <v>-18.7</v>
      </c>
      <c r="AI49" s="52">
        <f t="shared" ref="AI49" si="150">AO49-AC49</f>
        <v>949</v>
      </c>
      <c r="AJ49" s="56">
        <f t="shared" ref="AJ49" si="151">ROUND(((AI49/AF49-1)*100),1)</f>
        <v>34.6</v>
      </c>
      <c r="AK49" s="53">
        <v>565700</v>
      </c>
      <c r="AL49" s="52">
        <v>2542</v>
      </c>
      <c r="AM49" s="53">
        <v>392191</v>
      </c>
      <c r="AN49" s="54">
        <f t="shared" ref="AN49" si="152">ROUND(((AM49/AK49-1)*100),1)</f>
        <v>-30.7</v>
      </c>
      <c r="AO49" s="52">
        <v>2504</v>
      </c>
      <c r="AP49" s="54">
        <f t="shared" ref="AP49" si="153">ROUND(((AO49/AL49-1)*100),1)</f>
        <v>-1.5</v>
      </c>
      <c r="AQ49" s="55">
        <f t="shared" ref="AQ49" si="154">AW49-AK49</f>
        <v>203635</v>
      </c>
      <c r="AR49" s="55">
        <f t="shared" ref="AR49" si="155">AX49-AL49</f>
        <v>1221</v>
      </c>
      <c r="AS49" s="53">
        <f t="shared" ref="AS49" si="156">AY49-AM49</f>
        <v>103542</v>
      </c>
      <c r="AT49" s="54">
        <f t="shared" ref="AT49" si="157">ROUND(((AS49/AQ49-1)*100),1)</f>
        <v>-49.2</v>
      </c>
      <c r="AU49" s="52">
        <f t="shared" ref="AU49" si="158">BA49-AO49</f>
        <v>1415</v>
      </c>
      <c r="AV49" s="54">
        <f t="shared" ref="AV49" si="159">ROUND(((AU49/AR49-1)*100),1)</f>
        <v>15.9</v>
      </c>
      <c r="AW49" s="53">
        <v>769335</v>
      </c>
      <c r="AX49" s="52">
        <v>3763</v>
      </c>
      <c r="AY49" s="53">
        <v>495733</v>
      </c>
      <c r="AZ49" s="54">
        <f t="shared" ref="AZ49" si="160">ROUND(((AY49/AW49-1)*100),1)</f>
        <v>-35.6</v>
      </c>
      <c r="BA49" s="52">
        <v>3919</v>
      </c>
      <c r="BB49" s="56">
        <f t="shared" ref="BB49" si="161">ROUND(((BA49/AX49-1)*100),1)</f>
        <v>4.0999999999999996</v>
      </c>
      <c r="BC49" s="55">
        <f t="shared" ref="BC49" si="162">BI49-AW49</f>
        <v>191658</v>
      </c>
      <c r="BD49" s="55">
        <f t="shared" ref="BD49" si="163">BJ49-AX49</f>
        <v>875</v>
      </c>
      <c r="BE49" s="53">
        <f t="shared" ref="BE49" si="164">BK49-AY49</f>
        <v>108885</v>
      </c>
      <c r="BF49" s="54">
        <f t="shared" ref="BF49" si="165">ROUND(((BE49/BC49-1)*100),1)</f>
        <v>-43.2</v>
      </c>
      <c r="BG49" s="52">
        <f t="shared" ref="BG49" si="166">BM49-BA49</f>
        <v>701</v>
      </c>
      <c r="BH49" s="54">
        <f t="shared" ref="BH49" si="167">ROUND(((BG49/BD49-1)*100),1)</f>
        <v>-19.899999999999999</v>
      </c>
      <c r="BI49" s="53">
        <v>960993</v>
      </c>
      <c r="BJ49" s="52">
        <v>4638</v>
      </c>
      <c r="BK49" s="53">
        <v>604618</v>
      </c>
      <c r="BL49" s="54">
        <f t="shared" ref="BL49" si="168">ROUND(((BK49/BI49-1)*100),1)</f>
        <v>-37.1</v>
      </c>
      <c r="BM49" s="52">
        <v>4620</v>
      </c>
      <c r="BN49" s="56">
        <f t="shared" ref="BN49" si="169">ROUND(((BM49/BJ49-1)*100),1)</f>
        <v>-0.4</v>
      </c>
    </row>
    <row r="50" spans="1:66">
      <c r="A50" s="43" t="s">
        <v>18</v>
      </c>
    </row>
  </sheetData>
  <sortState ref="B25:ET45">
    <sortCondition descending="1" ref="K25:K45"/>
  </sortState>
  <mergeCells count="33">
    <mergeCell ref="AQ3:AV3"/>
    <mergeCell ref="AW3:BB3"/>
    <mergeCell ref="AQ4:AR4"/>
    <mergeCell ref="AS4:AV4"/>
    <mergeCell ref="AW4:AX4"/>
    <mergeCell ref="AY4:BB4"/>
    <mergeCell ref="K3:L4"/>
    <mergeCell ref="A3:B5"/>
    <mergeCell ref="M4:N4"/>
    <mergeCell ref="O4:R4"/>
    <mergeCell ref="S4:T4"/>
    <mergeCell ref="G3:H4"/>
    <mergeCell ref="E3:F4"/>
    <mergeCell ref="C3:D4"/>
    <mergeCell ref="I3:J4"/>
    <mergeCell ref="AA4:AD4"/>
    <mergeCell ref="M3:R3"/>
    <mergeCell ref="S3:X3"/>
    <mergeCell ref="Y3:AD3"/>
    <mergeCell ref="U4:X4"/>
    <mergeCell ref="Y4:Z4"/>
    <mergeCell ref="AE3:AJ3"/>
    <mergeCell ref="AK3:AP3"/>
    <mergeCell ref="AE4:AF4"/>
    <mergeCell ref="AG4:AJ4"/>
    <mergeCell ref="AK4:AL4"/>
    <mergeCell ref="AM4:AP4"/>
    <mergeCell ref="BC3:BH3"/>
    <mergeCell ref="BI3:BN3"/>
    <mergeCell ref="BC4:BD4"/>
    <mergeCell ref="BE4:BH4"/>
    <mergeCell ref="BI4:BJ4"/>
    <mergeCell ref="BK4:BN4"/>
  </mergeCells>
  <phoneticPr fontId="2" type="noConversion"/>
  <printOptions horizontalCentered="1"/>
  <pageMargins left="0.11811023622047245" right="0.11811023622047245" top="0.74803149606299213" bottom="0.39370078740157483" header="0.31496062992125984" footer="0.31496062992125984"/>
  <pageSetup paperSize="9" scale="75" orientation="landscape" r:id="rId1"/>
  <rowBreaks count="1" manualBreakCount="1">
    <brk id="2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N25"/>
  <sheetViews>
    <sheetView workbookViewId="0">
      <pane xSplit="12" ySplit="5" topLeftCell="BC6" activePane="bottomRight" state="frozen"/>
      <selection pane="topRight" activeCell="M1" sqref="M1"/>
      <selection pane="bottomLeft" activeCell="A6" sqref="A6"/>
      <selection pane="bottomRight"/>
    </sheetView>
  </sheetViews>
  <sheetFormatPr defaultRowHeight="16.5"/>
  <cols>
    <col min="1" max="1" width="7.125" style="11" customWidth="1"/>
    <col min="2" max="2" width="19.625" style="11" customWidth="1"/>
    <col min="3" max="4" width="11.25" style="47" hidden="1" customWidth="1"/>
    <col min="5" max="6" width="11.25" style="11" hidden="1" customWidth="1"/>
    <col min="7" max="10" width="11.25" style="47" hidden="1" customWidth="1"/>
    <col min="11" max="12" width="11.25" style="47" customWidth="1"/>
    <col min="13" max="15" width="11.25" style="11" hidden="1" customWidth="1"/>
    <col min="16" max="16" width="8.625" style="11" hidden="1" customWidth="1"/>
    <col min="17" max="17" width="11.25" style="11" hidden="1" customWidth="1"/>
    <col min="18" max="18" width="8.625" style="11" hidden="1" customWidth="1"/>
    <col min="19" max="21" width="11.25" style="11" hidden="1" customWidth="1"/>
    <col min="22" max="22" width="8.625" style="11" hidden="1" customWidth="1"/>
    <col min="23" max="23" width="11.25" style="11" hidden="1" customWidth="1"/>
    <col min="24" max="24" width="8.625" style="11" hidden="1" customWidth="1"/>
    <col min="25" max="27" width="11.25" style="11" hidden="1" customWidth="1"/>
    <col min="28" max="28" width="8.625" style="11" hidden="1" customWidth="1"/>
    <col min="29" max="29" width="11.25" style="11" hidden="1" customWidth="1"/>
    <col min="30" max="30" width="8.625" style="11" hidden="1" customWidth="1"/>
    <col min="31" max="33" width="11.25" style="47" hidden="1" customWidth="1"/>
    <col min="34" max="34" width="8.625" style="47" hidden="1" customWidth="1"/>
    <col min="35" max="35" width="11.25" style="47" hidden="1" customWidth="1"/>
    <col min="36" max="36" width="8.625" style="47" hidden="1" customWidth="1"/>
    <col min="37" max="39" width="11.25" style="47" hidden="1" customWidth="1"/>
    <col min="40" max="40" width="8.625" style="47" hidden="1" customWidth="1"/>
    <col min="41" max="41" width="11.25" style="47" hidden="1" customWidth="1"/>
    <col min="42" max="42" width="8.625" style="47" hidden="1" customWidth="1"/>
    <col min="43" max="45" width="11.25" style="47" hidden="1" customWidth="1"/>
    <col min="46" max="46" width="8.625" style="47" hidden="1" customWidth="1"/>
    <col min="47" max="47" width="11.25" style="47" hidden="1" customWidth="1"/>
    <col min="48" max="48" width="8.625" style="47" hidden="1" customWidth="1"/>
    <col min="49" max="51" width="11.25" style="47" hidden="1" customWidth="1"/>
    <col min="52" max="52" width="8.625" style="47" hidden="1" customWidth="1"/>
    <col min="53" max="53" width="11.25" style="47" hidden="1" customWidth="1"/>
    <col min="54" max="54" width="8.625" style="47" hidden="1" customWidth="1"/>
    <col min="55" max="57" width="11.25" style="47" customWidth="1"/>
    <col min="58" max="58" width="8.625" style="47" customWidth="1"/>
    <col min="59" max="59" width="11.25" style="47" customWidth="1"/>
    <col min="60" max="60" width="8.625" style="47" customWidth="1"/>
    <col min="61" max="63" width="11.25" style="47" customWidth="1"/>
    <col min="64" max="64" width="8.625" style="47" customWidth="1"/>
    <col min="65" max="65" width="11.25" style="47" customWidth="1"/>
    <col min="66" max="66" width="8.625" style="47" customWidth="1"/>
    <col min="67" max="16384" width="9" style="11"/>
  </cols>
  <sheetData>
    <row r="1" spans="1:66" s="3" customFormat="1" ht="17.25" customHeight="1">
      <c r="A1" s="3" t="s">
        <v>126</v>
      </c>
      <c r="C1" s="44"/>
      <c r="D1" s="44"/>
      <c r="G1" s="44"/>
      <c r="H1" s="44"/>
      <c r="I1" s="44"/>
      <c r="J1" s="44"/>
      <c r="K1" s="44"/>
      <c r="L1" s="44"/>
      <c r="M1" s="4"/>
      <c r="N1" s="4"/>
      <c r="S1" s="4"/>
      <c r="T1" s="4"/>
      <c r="Y1" s="4"/>
      <c r="Z1" s="4"/>
      <c r="AE1" s="45"/>
      <c r="AF1" s="45"/>
      <c r="AG1" s="44"/>
      <c r="AH1" s="44"/>
      <c r="AI1" s="44"/>
      <c r="AJ1" s="44"/>
      <c r="AK1" s="45"/>
      <c r="AL1" s="45"/>
      <c r="AM1" s="44"/>
      <c r="AN1" s="44"/>
      <c r="AO1" s="44"/>
      <c r="AP1" s="44"/>
      <c r="AQ1" s="45"/>
      <c r="AR1" s="45"/>
      <c r="AS1" s="44"/>
      <c r="AT1" s="44"/>
      <c r="AU1" s="44"/>
      <c r="AV1" s="44"/>
      <c r="AW1" s="45"/>
      <c r="AX1" s="45"/>
      <c r="AY1" s="44"/>
      <c r="AZ1" s="44"/>
      <c r="BA1" s="44"/>
      <c r="BB1" s="44"/>
      <c r="BC1" s="45"/>
      <c r="BD1" s="45"/>
      <c r="BE1" s="44"/>
      <c r="BF1" s="44"/>
      <c r="BG1" s="44"/>
      <c r="BH1" s="44"/>
      <c r="BI1" s="45"/>
      <c r="BJ1" s="45"/>
      <c r="BK1" s="44"/>
      <c r="BL1" s="44"/>
      <c r="BM1" s="44"/>
      <c r="BN1" s="44"/>
    </row>
    <row r="2" spans="1:66" s="1" customFormat="1" ht="15.75" customHeight="1">
      <c r="B2" s="5"/>
      <c r="C2" s="43"/>
      <c r="D2" s="43"/>
      <c r="G2" s="43"/>
      <c r="H2" s="43"/>
      <c r="I2" s="43"/>
      <c r="J2" s="43"/>
      <c r="K2" s="43"/>
      <c r="L2" s="43"/>
      <c r="M2" s="5"/>
      <c r="N2" s="5"/>
      <c r="R2" s="46" t="s">
        <v>11</v>
      </c>
      <c r="S2" s="5"/>
      <c r="T2" s="5"/>
      <c r="X2" s="5"/>
      <c r="Y2" s="5"/>
      <c r="Z2" s="5"/>
      <c r="AD2" s="5" t="s">
        <v>11</v>
      </c>
      <c r="AE2" s="46"/>
      <c r="AF2" s="46"/>
      <c r="AG2" s="43"/>
      <c r="AH2" s="43"/>
      <c r="AI2" s="43"/>
      <c r="AJ2" s="46"/>
      <c r="AK2" s="46"/>
      <c r="AL2" s="46"/>
      <c r="AM2" s="43"/>
      <c r="AN2" s="43"/>
      <c r="AO2" s="43"/>
      <c r="AP2" s="46" t="s">
        <v>11</v>
      </c>
      <c r="AQ2" s="46"/>
      <c r="AR2" s="46"/>
      <c r="AS2" s="43"/>
      <c r="AT2" s="43"/>
      <c r="AU2" s="43"/>
      <c r="AV2" s="46"/>
      <c r="AW2" s="46"/>
      <c r="AX2" s="46"/>
      <c r="AY2" s="43"/>
      <c r="AZ2" s="43"/>
      <c r="BA2" s="43"/>
      <c r="BB2" s="46" t="s">
        <v>11</v>
      </c>
      <c r="BC2" s="46"/>
      <c r="BD2" s="46"/>
      <c r="BE2" s="43"/>
      <c r="BF2" s="43"/>
      <c r="BG2" s="43"/>
      <c r="BH2" s="46"/>
      <c r="BI2" s="46"/>
      <c r="BJ2" s="46"/>
      <c r="BK2" s="43"/>
      <c r="BL2" s="43"/>
      <c r="BM2" s="43"/>
      <c r="BN2" s="46" t="s">
        <v>11</v>
      </c>
    </row>
    <row r="3" spans="1:66" s="6" customFormat="1" ht="18" customHeight="1">
      <c r="A3" s="75" t="s">
        <v>0</v>
      </c>
      <c r="B3" s="75"/>
      <c r="C3" s="75" t="s">
        <v>159</v>
      </c>
      <c r="D3" s="75"/>
      <c r="E3" s="75" t="s">
        <v>191</v>
      </c>
      <c r="F3" s="75"/>
      <c r="G3" s="75" t="s">
        <v>209</v>
      </c>
      <c r="H3" s="75"/>
      <c r="I3" s="75" t="s">
        <v>232</v>
      </c>
      <c r="J3" s="75"/>
      <c r="K3" s="75" t="s">
        <v>270</v>
      </c>
      <c r="L3" s="75"/>
      <c r="M3" s="75" t="s">
        <v>1</v>
      </c>
      <c r="N3" s="75"/>
      <c r="O3" s="75"/>
      <c r="P3" s="75"/>
      <c r="Q3" s="75"/>
      <c r="R3" s="75"/>
      <c r="S3" s="75" t="s">
        <v>23</v>
      </c>
      <c r="T3" s="75"/>
      <c r="U3" s="75"/>
      <c r="V3" s="75"/>
      <c r="W3" s="75"/>
      <c r="X3" s="75"/>
      <c r="Y3" s="75" t="s">
        <v>24</v>
      </c>
      <c r="Z3" s="75"/>
      <c r="AA3" s="75"/>
      <c r="AB3" s="75"/>
      <c r="AC3" s="75"/>
      <c r="AD3" s="75"/>
      <c r="AE3" s="75" t="s">
        <v>258</v>
      </c>
      <c r="AF3" s="75"/>
      <c r="AG3" s="75"/>
      <c r="AH3" s="75"/>
      <c r="AI3" s="75"/>
      <c r="AJ3" s="75"/>
      <c r="AK3" s="75" t="s">
        <v>259</v>
      </c>
      <c r="AL3" s="75"/>
      <c r="AM3" s="75"/>
      <c r="AN3" s="75"/>
      <c r="AO3" s="75"/>
      <c r="AP3" s="75"/>
      <c r="AQ3" s="75" t="s">
        <v>260</v>
      </c>
      <c r="AR3" s="75"/>
      <c r="AS3" s="75"/>
      <c r="AT3" s="75"/>
      <c r="AU3" s="75"/>
      <c r="AV3" s="75"/>
      <c r="AW3" s="75" t="s">
        <v>261</v>
      </c>
      <c r="AX3" s="75"/>
      <c r="AY3" s="75"/>
      <c r="AZ3" s="75"/>
      <c r="BA3" s="75"/>
      <c r="BB3" s="75"/>
      <c r="BC3" s="75" t="s">
        <v>263</v>
      </c>
      <c r="BD3" s="75"/>
      <c r="BE3" s="75"/>
      <c r="BF3" s="75"/>
      <c r="BG3" s="75"/>
      <c r="BH3" s="75"/>
      <c r="BI3" s="75" t="s">
        <v>264</v>
      </c>
      <c r="BJ3" s="75"/>
      <c r="BK3" s="75"/>
      <c r="BL3" s="75"/>
      <c r="BM3" s="75"/>
      <c r="BN3" s="75"/>
    </row>
    <row r="4" spans="1:66" s="6" customFormat="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283</v>
      </c>
      <c r="N4" s="75"/>
      <c r="O4" s="75" t="s">
        <v>284</v>
      </c>
      <c r="P4" s="75"/>
      <c r="Q4" s="75"/>
      <c r="R4" s="75"/>
      <c r="S4" s="75" t="s">
        <v>253</v>
      </c>
      <c r="T4" s="75"/>
      <c r="U4" s="75" t="s">
        <v>284</v>
      </c>
      <c r="V4" s="75"/>
      <c r="W4" s="75"/>
      <c r="X4" s="75"/>
      <c r="Y4" s="75" t="s">
        <v>253</v>
      </c>
      <c r="Z4" s="75"/>
      <c r="AA4" s="75" t="s">
        <v>284</v>
      </c>
      <c r="AB4" s="75"/>
      <c r="AC4" s="75"/>
      <c r="AD4" s="75"/>
      <c r="AE4" s="75" t="s">
        <v>233</v>
      </c>
      <c r="AF4" s="75"/>
      <c r="AG4" s="75" t="s">
        <v>284</v>
      </c>
      <c r="AH4" s="75"/>
      <c r="AI4" s="75"/>
      <c r="AJ4" s="75"/>
      <c r="AK4" s="75" t="s">
        <v>233</v>
      </c>
      <c r="AL4" s="75"/>
      <c r="AM4" s="75" t="s">
        <v>284</v>
      </c>
      <c r="AN4" s="75"/>
      <c r="AO4" s="75"/>
      <c r="AP4" s="75"/>
      <c r="AQ4" s="75" t="s">
        <v>233</v>
      </c>
      <c r="AR4" s="75"/>
      <c r="AS4" s="75" t="s">
        <v>284</v>
      </c>
      <c r="AT4" s="75"/>
      <c r="AU4" s="75"/>
      <c r="AV4" s="75"/>
      <c r="AW4" s="75" t="s">
        <v>233</v>
      </c>
      <c r="AX4" s="75"/>
      <c r="AY4" s="75" t="s">
        <v>284</v>
      </c>
      <c r="AZ4" s="75"/>
      <c r="BA4" s="75"/>
      <c r="BB4" s="75"/>
      <c r="BC4" s="75" t="s">
        <v>233</v>
      </c>
      <c r="BD4" s="75"/>
      <c r="BE4" s="75" t="s">
        <v>284</v>
      </c>
      <c r="BF4" s="75"/>
      <c r="BG4" s="75"/>
      <c r="BH4" s="75"/>
      <c r="BI4" s="75" t="s">
        <v>233</v>
      </c>
      <c r="BJ4" s="75"/>
      <c r="BK4" s="75" t="s">
        <v>284</v>
      </c>
      <c r="BL4" s="75"/>
      <c r="BM4" s="75"/>
      <c r="BN4" s="75"/>
    </row>
    <row r="5" spans="1:66" s="6" customFormat="1" ht="18" customHeight="1">
      <c r="A5" s="75"/>
      <c r="B5" s="75"/>
      <c r="C5" s="69" t="s">
        <v>21</v>
      </c>
      <c r="D5" s="69" t="s">
        <v>20</v>
      </c>
      <c r="E5" s="69" t="s">
        <v>21</v>
      </c>
      <c r="F5" s="69" t="s">
        <v>20</v>
      </c>
      <c r="G5" s="69" t="s">
        <v>21</v>
      </c>
      <c r="H5" s="69" t="s">
        <v>20</v>
      </c>
      <c r="I5" s="69" t="s">
        <v>21</v>
      </c>
      <c r="J5" s="69" t="s">
        <v>20</v>
      </c>
      <c r="K5" s="70" t="s">
        <v>21</v>
      </c>
      <c r="L5" s="70" t="s">
        <v>20</v>
      </c>
      <c r="M5" s="69" t="s">
        <v>25</v>
      </c>
      <c r="N5" s="69" t="s">
        <v>26</v>
      </c>
      <c r="O5" s="69" t="s">
        <v>27</v>
      </c>
      <c r="P5" s="69" t="s">
        <v>28</v>
      </c>
      <c r="Q5" s="69" t="s">
        <v>26</v>
      </c>
      <c r="R5" s="69" t="s">
        <v>2</v>
      </c>
      <c r="S5" s="69" t="s">
        <v>19</v>
      </c>
      <c r="T5" s="69" t="s">
        <v>20</v>
      </c>
      <c r="U5" s="69" t="s">
        <v>21</v>
      </c>
      <c r="V5" s="69" t="s">
        <v>22</v>
      </c>
      <c r="W5" s="69" t="s">
        <v>20</v>
      </c>
      <c r="X5" s="69" t="s">
        <v>2</v>
      </c>
      <c r="Y5" s="69" t="s">
        <v>19</v>
      </c>
      <c r="Z5" s="69" t="s">
        <v>20</v>
      </c>
      <c r="AA5" s="69" t="s">
        <v>21</v>
      </c>
      <c r="AB5" s="69" t="s">
        <v>22</v>
      </c>
      <c r="AC5" s="69" t="s">
        <v>20</v>
      </c>
      <c r="AD5" s="69" t="s">
        <v>2</v>
      </c>
      <c r="AE5" s="69" t="s">
        <v>19</v>
      </c>
      <c r="AF5" s="69" t="s">
        <v>20</v>
      </c>
      <c r="AG5" s="69" t="s">
        <v>21</v>
      </c>
      <c r="AH5" s="69" t="s">
        <v>22</v>
      </c>
      <c r="AI5" s="69" t="s">
        <v>20</v>
      </c>
      <c r="AJ5" s="69" t="s">
        <v>2</v>
      </c>
      <c r="AK5" s="69" t="s">
        <v>19</v>
      </c>
      <c r="AL5" s="69" t="s">
        <v>20</v>
      </c>
      <c r="AM5" s="69" t="s">
        <v>21</v>
      </c>
      <c r="AN5" s="69" t="s">
        <v>22</v>
      </c>
      <c r="AO5" s="69" t="s">
        <v>20</v>
      </c>
      <c r="AP5" s="69" t="s">
        <v>2</v>
      </c>
      <c r="AQ5" s="69" t="s">
        <v>19</v>
      </c>
      <c r="AR5" s="69" t="s">
        <v>20</v>
      </c>
      <c r="AS5" s="69" t="s">
        <v>21</v>
      </c>
      <c r="AT5" s="69" t="s">
        <v>22</v>
      </c>
      <c r="AU5" s="69" t="s">
        <v>20</v>
      </c>
      <c r="AV5" s="69" t="s">
        <v>2</v>
      </c>
      <c r="AW5" s="69" t="s">
        <v>19</v>
      </c>
      <c r="AX5" s="69" t="s">
        <v>20</v>
      </c>
      <c r="AY5" s="69" t="s">
        <v>21</v>
      </c>
      <c r="AZ5" s="69" t="s">
        <v>22</v>
      </c>
      <c r="BA5" s="69" t="s">
        <v>20</v>
      </c>
      <c r="BB5" s="69" t="s">
        <v>2</v>
      </c>
      <c r="BC5" s="69" t="s">
        <v>19</v>
      </c>
      <c r="BD5" s="69" t="s">
        <v>20</v>
      </c>
      <c r="BE5" s="69" t="s">
        <v>21</v>
      </c>
      <c r="BF5" s="69" t="s">
        <v>22</v>
      </c>
      <c r="BG5" s="69" t="s">
        <v>20</v>
      </c>
      <c r="BH5" s="69" t="s">
        <v>2</v>
      </c>
      <c r="BI5" s="69" t="s">
        <v>19</v>
      </c>
      <c r="BJ5" s="69" t="s">
        <v>20</v>
      </c>
      <c r="BK5" s="69" t="s">
        <v>21</v>
      </c>
      <c r="BL5" s="69" t="s">
        <v>22</v>
      </c>
      <c r="BM5" s="69" t="s">
        <v>20</v>
      </c>
      <c r="BN5" s="69" t="s">
        <v>2</v>
      </c>
    </row>
    <row r="6" spans="1:66" s="8" customFormat="1" ht="16.5" customHeight="1">
      <c r="A6" s="38"/>
      <c r="B6" s="41" t="s">
        <v>33</v>
      </c>
      <c r="C6" s="48">
        <v>13435</v>
      </c>
      <c r="D6" s="48">
        <v>74</v>
      </c>
      <c r="E6" s="13">
        <v>570</v>
      </c>
      <c r="F6" s="48">
        <v>6</v>
      </c>
      <c r="G6" s="50">
        <v>0</v>
      </c>
      <c r="H6" s="50">
        <v>0</v>
      </c>
      <c r="I6" s="50">
        <v>814</v>
      </c>
      <c r="J6" s="50">
        <v>8</v>
      </c>
      <c r="K6" s="50">
        <v>5411</v>
      </c>
      <c r="L6" s="50">
        <v>76</v>
      </c>
      <c r="M6" s="15">
        <v>0</v>
      </c>
      <c r="N6" s="15">
        <v>0</v>
      </c>
      <c r="O6" s="15">
        <v>0</v>
      </c>
      <c r="P6" s="51">
        <v>0</v>
      </c>
      <c r="Q6" s="15">
        <v>0</v>
      </c>
      <c r="R6" s="51">
        <v>0</v>
      </c>
      <c r="S6" s="13">
        <f t="shared" ref="S6:U12" si="0">Y6-M6</f>
        <v>0</v>
      </c>
      <c r="T6" s="13">
        <f t="shared" si="0"/>
        <v>0</v>
      </c>
      <c r="U6" s="13">
        <f t="shared" si="0"/>
        <v>0</v>
      </c>
      <c r="V6" s="31">
        <v>0</v>
      </c>
      <c r="W6" s="13">
        <f t="shared" ref="W6:W12" si="1">AC6-Q6</f>
        <v>0</v>
      </c>
      <c r="X6" s="31">
        <v>0</v>
      </c>
      <c r="Y6" s="50">
        <v>0</v>
      </c>
      <c r="Z6" s="50">
        <v>0</v>
      </c>
      <c r="AA6" s="50">
        <v>0</v>
      </c>
      <c r="AB6" s="51">
        <v>0</v>
      </c>
      <c r="AC6" s="50">
        <v>0</v>
      </c>
      <c r="AD6" s="51">
        <v>0</v>
      </c>
      <c r="AE6" s="48">
        <f t="shared" ref="AE6:AG12" si="2">AK6-Y6</f>
        <v>3649</v>
      </c>
      <c r="AF6" s="48">
        <f t="shared" si="2"/>
        <v>62</v>
      </c>
      <c r="AG6" s="48">
        <f t="shared" si="2"/>
        <v>0</v>
      </c>
      <c r="AH6" s="57">
        <f>ROUND(((AG6/AE6-1)*100),1)</f>
        <v>-100</v>
      </c>
      <c r="AI6" s="48">
        <f t="shared" ref="AI6:AI12" si="3">AO6-AC6</f>
        <v>0</v>
      </c>
      <c r="AJ6" s="57">
        <f>ROUND(((AI6/AF6-1)*100),1)</f>
        <v>-100</v>
      </c>
      <c r="AK6" s="50">
        <v>3649</v>
      </c>
      <c r="AL6" s="50">
        <v>62</v>
      </c>
      <c r="AM6" s="50">
        <v>0</v>
      </c>
      <c r="AN6" s="57">
        <f>ROUND(((AM6/AK6-1)*100),1)</f>
        <v>-100</v>
      </c>
      <c r="AO6" s="50">
        <v>0</v>
      </c>
      <c r="AP6" s="57">
        <f>ROUND(((AO6/AL6-1)*100),1)</f>
        <v>-100</v>
      </c>
      <c r="AQ6" s="48">
        <f t="shared" ref="AQ6:AS12" si="4">AW6-AK6</f>
        <v>0</v>
      </c>
      <c r="AR6" s="48">
        <f t="shared" si="4"/>
        <v>0</v>
      </c>
      <c r="AS6" s="48">
        <f t="shared" si="4"/>
        <v>0</v>
      </c>
      <c r="AT6" s="51">
        <v>0</v>
      </c>
      <c r="AU6" s="48">
        <f t="shared" ref="AU6:AU12" si="5">BA6-AO6</f>
        <v>0</v>
      </c>
      <c r="AV6" s="51">
        <v>0</v>
      </c>
      <c r="AW6" s="50">
        <v>3649</v>
      </c>
      <c r="AX6" s="50">
        <v>62</v>
      </c>
      <c r="AY6" s="50">
        <v>0</v>
      </c>
      <c r="AZ6" s="57">
        <f>ROUND(((AY6/AW6-1)*100),1)</f>
        <v>-100</v>
      </c>
      <c r="BA6" s="50">
        <v>0</v>
      </c>
      <c r="BB6" s="57">
        <f>ROUND(((BA6/AX6-1)*100),1)</f>
        <v>-100</v>
      </c>
      <c r="BC6" s="48">
        <f t="shared" ref="BC6:BE12" si="6">BI6-AW6</f>
        <v>0</v>
      </c>
      <c r="BD6" s="48">
        <f t="shared" si="6"/>
        <v>0</v>
      </c>
      <c r="BE6" s="48">
        <f t="shared" si="6"/>
        <v>0</v>
      </c>
      <c r="BF6" s="51">
        <v>0</v>
      </c>
      <c r="BG6" s="48">
        <f t="shared" ref="BG6:BG12" si="7">BM6-BA6</f>
        <v>0</v>
      </c>
      <c r="BH6" s="51">
        <v>0</v>
      </c>
      <c r="BI6" s="50">
        <v>3649</v>
      </c>
      <c r="BJ6" s="50">
        <v>62</v>
      </c>
      <c r="BK6" s="50">
        <v>0</v>
      </c>
      <c r="BL6" s="57">
        <f>ROUND(((BK6/BI6-1)*100),1)</f>
        <v>-100</v>
      </c>
      <c r="BM6" s="50">
        <v>0</v>
      </c>
      <c r="BN6" s="57">
        <f>ROUND(((BM6/BJ6-1)*100),1)</f>
        <v>-100</v>
      </c>
    </row>
    <row r="7" spans="1:66" s="8" customFormat="1" ht="16.5" customHeight="1">
      <c r="A7" s="38" t="s">
        <v>3</v>
      </c>
      <c r="B7" s="41" t="s">
        <v>43</v>
      </c>
      <c r="C7" s="50">
        <v>0</v>
      </c>
      <c r="D7" s="50">
        <v>0</v>
      </c>
      <c r="E7" s="48">
        <v>959</v>
      </c>
      <c r="F7" s="48">
        <v>12</v>
      </c>
      <c r="G7" s="50">
        <v>0</v>
      </c>
      <c r="H7" s="50">
        <v>0</v>
      </c>
      <c r="I7" s="50">
        <v>9490</v>
      </c>
      <c r="J7" s="50">
        <v>156</v>
      </c>
      <c r="K7" s="50">
        <v>968</v>
      </c>
      <c r="L7" s="50">
        <v>20</v>
      </c>
      <c r="M7" s="15">
        <v>0</v>
      </c>
      <c r="N7" s="15">
        <v>0</v>
      </c>
      <c r="O7" s="15">
        <v>0</v>
      </c>
      <c r="P7" s="50">
        <v>0</v>
      </c>
      <c r="Q7" s="15">
        <v>0</v>
      </c>
      <c r="R7" s="51">
        <v>0</v>
      </c>
      <c r="S7" s="13">
        <f t="shared" si="0"/>
        <v>0</v>
      </c>
      <c r="T7" s="13">
        <f t="shared" si="0"/>
        <v>0</v>
      </c>
      <c r="U7" s="13">
        <f t="shared" si="0"/>
        <v>0</v>
      </c>
      <c r="V7" s="51">
        <v>0</v>
      </c>
      <c r="W7" s="13">
        <f t="shared" si="1"/>
        <v>0</v>
      </c>
      <c r="X7" s="51">
        <v>0</v>
      </c>
      <c r="Y7" s="50">
        <v>0</v>
      </c>
      <c r="Z7" s="50">
        <v>0</v>
      </c>
      <c r="AA7" s="50">
        <v>0</v>
      </c>
      <c r="AB7" s="51">
        <v>0</v>
      </c>
      <c r="AC7" s="50">
        <v>0</v>
      </c>
      <c r="AD7" s="51">
        <v>0</v>
      </c>
      <c r="AE7" s="48">
        <f t="shared" si="2"/>
        <v>0</v>
      </c>
      <c r="AF7" s="48">
        <f t="shared" si="2"/>
        <v>0</v>
      </c>
      <c r="AG7" s="48">
        <f t="shared" si="2"/>
        <v>0</v>
      </c>
      <c r="AH7" s="51">
        <v>0</v>
      </c>
      <c r="AI7" s="48">
        <f t="shared" si="3"/>
        <v>0</v>
      </c>
      <c r="AJ7" s="51">
        <v>0</v>
      </c>
      <c r="AK7" s="50">
        <v>0</v>
      </c>
      <c r="AL7" s="50">
        <v>0</v>
      </c>
      <c r="AM7" s="50">
        <v>0</v>
      </c>
      <c r="AN7" s="51">
        <v>0</v>
      </c>
      <c r="AO7" s="50">
        <v>0</v>
      </c>
      <c r="AP7" s="51">
        <v>0</v>
      </c>
      <c r="AQ7" s="48">
        <f t="shared" si="4"/>
        <v>0</v>
      </c>
      <c r="AR7" s="48">
        <f t="shared" si="4"/>
        <v>0</v>
      </c>
      <c r="AS7" s="48">
        <f t="shared" si="4"/>
        <v>0</v>
      </c>
      <c r="AT7" s="51">
        <v>0</v>
      </c>
      <c r="AU7" s="48">
        <f t="shared" si="5"/>
        <v>0</v>
      </c>
      <c r="AV7" s="51">
        <v>0</v>
      </c>
      <c r="AW7" s="50">
        <v>0</v>
      </c>
      <c r="AX7" s="50">
        <v>0</v>
      </c>
      <c r="AY7" s="50">
        <v>0</v>
      </c>
      <c r="AZ7" s="51">
        <v>0</v>
      </c>
      <c r="BA7" s="50">
        <v>0</v>
      </c>
      <c r="BB7" s="51">
        <v>0</v>
      </c>
      <c r="BC7" s="48">
        <f t="shared" si="6"/>
        <v>0</v>
      </c>
      <c r="BD7" s="48">
        <f t="shared" si="6"/>
        <v>0</v>
      </c>
      <c r="BE7" s="48">
        <f t="shared" si="6"/>
        <v>0</v>
      </c>
      <c r="BF7" s="51">
        <v>0</v>
      </c>
      <c r="BG7" s="48">
        <f t="shared" si="7"/>
        <v>0</v>
      </c>
      <c r="BH7" s="51">
        <v>0</v>
      </c>
      <c r="BI7" s="50">
        <v>0</v>
      </c>
      <c r="BJ7" s="50">
        <v>0</v>
      </c>
      <c r="BK7" s="50">
        <v>0</v>
      </c>
      <c r="BL7" s="51">
        <v>0</v>
      </c>
      <c r="BM7" s="50">
        <v>0</v>
      </c>
      <c r="BN7" s="51">
        <v>0</v>
      </c>
    </row>
    <row r="8" spans="1:66" s="8" customFormat="1" ht="16.5" customHeight="1">
      <c r="A8" s="38"/>
      <c r="B8" s="41" t="s">
        <v>41</v>
      </c>
      <c r="C8" s="50">
        <v>12919</v>
      </c>
      <c r="D8" s="50">
        <v>200</v>
      </c>
      <c r="E8" s="48">
        <v>42780</v>
      </c>
      <c r="F8" s="48">
        <v>504</v>
      </c>
      <c r="G8" s="50">
        <v>26070</v>
      </c>
      <c r="H8" s="50">
        <v>319</v>
      </c>
      <c r="I8" s="50">
        <v>22557</v>
      </c>
      <c r="J8" s="50">
        <v>214</v>
      </c>
      <c r="K8" s="50">
        <v>0</v>
      </c>
      <c r="L8" s="50">
        <v>0</v>
      </c>
      <c r="M8" s="15">
        <v>0</v>
      </c>
      <c r="N8" s="15">
        <v>0</v>
      </c>
      <c r="O8" s="15">
        <v>14744</v>
      </c>
      <c r="P8" s="50">
        <v>0</v>
      </c>
      <c r="Q8" s="15">
        <v>162</v>
      </c>
      <c r="R8" s="50">
        <v>0</v>
      </c>
      <c r="S8" s="13">
        <f t="shared" si="0"/>
        <v>0</v>
      </c>
      <c r="T8" s="13">
        <f t="shared" si="0"/>
        <v>0</v>
      </c>
      <c r="U8" s="13">
        <f t="shared" si="0"/>
        <v>0</v>
      </c>
      <c r="V8" s="51">
        <v>0</v>
      </c>
      <c r="W8" s="13">
        <f t="shared" si="1"/>
        <v>0</v>
      </c>
      <c r="X8" s="51">
        <v>0</v>
      </c>
      <c r="Y8" s="50">
        <v>0</v>
      </c>
      <c r="Z8" s="50">
        <v>0</v>
      </c>
      <c r="AA8" s="50">
        <v>14744</v>
      </c>
      <c r="AB8" s="51">
        <v>0</v>
      </c>
      <c r="AC8" s="50">
        <v>162</v>
      </c>
      <c r="AD8" s="51">
        <v>0</v>
      </c>
      <c r="AE8" s="48">
        <f t="shared" si="2"/>
        <v>0</v>
      </c>
      <c r="AF8" s="48">
        <f t="shared" si="2"/>
        <v>0</v>
      </c>
      <c r="AG8" s="48">
        <f t="shared" si="2"/>
        <v>0</v>
      </c>
      <c r="AH8" s="51">
        <v>0</v>
      </c>
      <c r="AI8" s="48">
        <f t="shared" si="3"/>
        <v>0</v>
      </c>
      <c r="AJ8" s="51">
        <v>0</v>
      </c>
      <c r="AK8" s="50">
        <v>0</v>
      </c>
      <c r="AL8" s="50">
        <v>0</v>
      </c>
      <c r="AM8" s="50">
        <v>14744</v>
      </c>
      <c r="AN8" s="51">
        <v>0</v>
      </c>
      <c r="AO8" s="50">
        <v>162</v>
      </c>
      <c r="AP8" s="51">
        <v>0</v>
      </c>
      <c r="AQ8" s="48">
        <f t="shared" si="4"/>
        <v>0</v>
      </c>
      <c r="AR8" s="48">
        <f t="shared" si="4"/>
        <v>0</v>
      </c>
      <c r="AS8" s="48">
        <f t="shared" si="4"/>
        <v>0</v>
      </c>
      <c r="AT8" s="51">
        <v>0</v>
      </c>
      <c r="AU8" s="48">
        <f t="shared" si="5"/>
        <v>0</v>
      </c>
      <c r="AV8" s="51">
        <v>0</v>
      </c>
      <c r="AW8" s="50">
        <v>0</v>
      </c>
      <c r="AX8" s="50">
        <v>0</v>
      </c>
      <c r="AY8" s="50">
        <v>14744</v>
      </c>
      <c r="AZ8" s="51">
        <v>0</v>
      </c>
      <c r="BA8" s="50">
        <v>162</v>
      </c>
      <c r="BB8" s="51">
        <v>0</v>
      </c>
      <c r="BC8" s="48">
        <f t="shared" si="6"/>
        <v>0</v>
      </c>
      <c r="BD8" s="48">
        <f t="shared" si="6"/>
        <v>0</v>
      </c>
      <c r="BE8" s="48">
        <f t="shared" si="6"/>
        <v>0</v>
      </c>
      <c r="BF8" s="51">
        <v>0</v>
      </c>
      <c r="BG8" s="48">
        <f t="shared" si="7"/>
        <v>0</v>
      </c>
      <c r="BH8" s="51">
        <v>0</v>
      </c>
      <c r="BI8" s="50">
        <v>0</v>
      </c>
      <c r="BJ8" s="50">
        <v>0</v>
      </c>
      <c r="BK8" s="50">
        <v>14744</v>
      </c>
      <c r="BL8" s="51">
        <v>0</v>
      </c>
      <c r="BM8" s="50">
        <v>162</v>
      </c>
      <c r="BN8" s="51">
        <v>0</v>
      </c>
    </row>
    <row r="9" spans="1:66" s="8" customFormat="1" ht="16.5" customHeight="1">
      <c r="A9" s="38"/>
      <c r="B9" s="41" t="s">
        <v>78</v>
      </c>
      <c r="C9" s="48">
        <v>8884</v>
      </c>
      <c r="D9" s="48">
        <v>56</v>
      </c>
      <c r="E9" s="48">
        <v>3383</v>
      </c>
      <c r="F9" s="48">
        <v>66</v>
      </c>
      <c r="G9" s="50">
        <v>4381</v>
      </c>
      <c r="H9" s="50">
        <v>69</v>
      </c>
      <c r="I9" s="50">
        <v>6198</v>
      </c>
      <c r="J9" s="50">
        <v>105</v>
      </c>
      <c r="K9" s="50">
        <v>0</v>
      </c>
      <c r="L9" s="50">
        <v>0</v>
      </c>
      <c r="M9" s="15">
        <v>0</v>
      </c>
      <c r="N9" s="15">
        <v>0</v>
      </c>
      <c r="O9" s="15">
        <v>0</v>
      </c>
      <c r="P9" s="50">
        <v>0</v>
      </c>
      <c r="Q9" s="15">
        <v>0</v>
      </c>
      <c r="R9" s="50">
        <v>0</v>
      </c>
      <c r="S9" s="13">
        <f t="shared" si="0"/>
        <v>0</v>
      </c>
      <c r="T9" s="13">
        <f t="shared" si="0"/>
        <v>0</v>
      </c>
      <c r="U9" s="13">
        <f t="shared" si="0"/>
        <v>0</v>
      </c>
      <c r="V9" s="51">
        <v>0</v>
      </c>
      <c r="W9" s="13">
        <f t="shared" si="1"/>
        <v>0</v>
      </c>
      <c r="X9" s="51">
        <v>0</v>
      </c>
      <c r="Y9" s="50">
        <v>0</v>
      </c>
      <c r="Z9" s="50">
        <v>0</v>
      </c>
      <c r="AA9" s="50">
        <v>0</v>
      </c>
      <c r="AB9" s="51">
        <v>0</v>
      </c>
      <c r="AC9" s="50">
        <v>0</v>
      </c>
      <c r="AD9" s="51">
        <v>0</v>
      </c>
      <c r="AE9" s="48">
        <f t="shared" si="2"/>
        <v>0</v>
      </c>
      <c r="AF9" s="48">
        <f t="shared" si="2"/>
        <v>0</v>
      </c>
      <c r="AG9" s="48">
        <f t="shared" si="2"/>
        <v>0</v>
      </c>
      <c r="AH9" s="51">
        <v>0</v>
      </c>
      <c r="AI9" s="48">
        <f t="shared" si="3"/>
        <v>0</v>
      </c>
      <c r="AJ9" s="51">
        <v>0</v>
      </c>
      <c r="AK9" s="50">
        <v>0</v>
      </c>
      <c r="AL9" s="50">
        <v>0</v>
      </c>
      <c r="AM9" s="50">
        <v>0</v>
      </c>
      <c r="AN9" s="51">
        <v>0</v>
      </c>
      <c r="AO9" s="50">
        <v>0</v>
      </c>
      <c r="AP9" s="51">
        <v>0</v>
      </c>
      <c r="AQ9" s="48">
        <f t="shared" si="4"/>
        <v>0</v>
      </c>
      <c r="AR9" s="48">
        <f t="shared" si="4"/>
        <v>0</v>
      </c>
      <c r="AS9" s="48">
        <f t="shared" si="4"/>
        <v>0</v>
      </c>
      <c r="AT9" s="51">
        <v>0</v>
      </c>
      <c r="AU9" s="48">
        <f t="shared" si="5"/>
        <v>0</v>
      </c>
      <c r="AV9" s="51">
        <v>0</v>
      </c>
      <c r="AW9" s="50">
        <v>0</v>
      </c>
      <c r="AX9" s="50">
        <v>0</v>
      </c>
      <c r="AY9" s="50">
        <v>0</v>
      </c>
      <c r="AZ9" s="51">
        <v>0</v>
      </c>
      <c r="BA9" s="50">
        <v>0</v>
      </c>
      <c r="BB9" s="51">
        <v>0</v>
      </c>
      <c r="BC9" s="48">
        <f t="shared" si="6"/>
        <v>0</v>
      </c>
      <c r="BD9" s="48">
        <f t="shared" si="6"/>
        <v>0</v>
      </c>
      <c r="BE9" s="48">
        <f t="shared" si="6"/>
        <v>0</v>
      </c>
      <c r="BF9" s="51">
        <v>0</v>
      </c>
      <c r="BG9" s="48">
        <f t="shared" si="7"/>
        <v>0</v>
      </c>
      <c r="BH9" s="51">
        <v>0</v>
      </c>
      <c r="BI9" s="50">
        <v>0</v>
      </c>
      <c r="BJ9" s="50">
        <v>0</v>
      </c>
      <c r="BK9" s="50">
        <v>0</v>
      </c>
      <c r="BL9" s="51">
        <v>0</v>
      </c>
      <c r="BM9" s="50">
        <v>0</v>
      </c>
      <c r="BN9" s="51">
        <v>0</v>
      </c>
    </row>
    <row r="10" spans="1:66" s="8" customFormat="1" ht="16.5" customHeight="1">
      <c r="A10" s="38"/>
      <c r="B10" s="41" t="s">
        <v>32</v>
      </c>
      <c r="C10" s="50">
        <v>0</v>
      </c>
      <c r="D10" s="50">
        <v>0</v>
      </c>
      <c r="E10" s="48">
        <v>0</v>
      </c>
      <c r="F10" s="48">
        <v>0</v>
      </c>
      <c r="G10" s="50">
        <v>0</v>
      </c>
      <c r="H10" s="50">
        <v>0</v>
      </c>
      <c r="I10" s="50">
        <v>3282</v>
      </c>
      <c r="J10" s="50">
        <v>56</v>
      </c>
      <c r="K10" s="50">
        <v>0</v>
      </c>
      <c r="L10" s="50">
        <v>0</v>
      </c>
      <c r="M10" s="15">
        <v>0</v>
      </c>
      <c r="N10" s="15">
        <v>0</v>
      </c>
      <c r="O10" s="15">
        <v>0</v>
      </c>
      <c r="P10" s="51">
        <v>0</v>
      </c>
      <c r="Q10" s="15">
        <v>0</v>
      </c>
      <c r="R10" s="51">
        <v>0</v>
      </c>
      <c r="S10" s="13">
        <f t="shared" si="0"/>
        <v>0</v>
      </c>
      <c r="T10" s="13">
        <f t="shared" si="0"/>
        <v>0</v>
      </c>
      <c r="U10" s="13">
        <f t="shared" si="0"/>
        <v>0</v>
      </c>
      <c r="V10" s="51">
        <v>0</v>
      </c>
      <c r="W10" s="13">
        <f t="shared" si="1"/>
        <v>0</v>
      </c>
      <c r="X10" s="51">
        <v>0</v>
      </c>
      <c r="Y10" s="50">
        <v>0</v>
      </c>
      <c r="Z10" s="50">
        <v>0</v>
      </c>
      <c r="AA10" s="50">
        <v>0</v>
      </c>
      <c r="AB10" s="51">
        <v>0</v>
      </c>
      <c r="AC10" s="50">
        <v>0</v>
      </c>
      <c r="AD10" s="51">
        <v>0</v>
      </c>
      <c r="AE10" s="48">
        <f t="shared" si="2"/>
        <v>0</v>
      </c>
      <c r="AF10" s="48">
        <f t="shared" si="2"/>
        <v>0</v>
      </c>
      <c r="AG10" s="48">
        <f t="shared" si="2"/>
        <v>0</v>
      </c>
      <c r="AH10" s="51">
        <v>0</v>
      </c>
      <c r="AI10" s="48">
        <f t="shared" si="3"/>
        <v>0</v>
      </c>
      <c r="AJ10" s="51">
        <v>0</v>
      </c>
      <c r="AK10" s="50">
        <v>0</v>
      </c>
      <c r="AL10" s="50">
        <v>0</v>
      </c>
      <c r="AM10" s="50">
        <v>0</v>
      </c>
      <c r="AN10" s="51">
        <v>0</v>
      </c>
      <c r="AO10" s="50">
        <v>0</v>
      </c>
      <c r="AP10" s="51">
        <v>0</v>
      </c>
      <c r="AQ10" s="48">
        <f t="shared" si="4"/>
        <v>0</v>
      </c>
      <c r="AR10" s="48">
        <f t="shared" si="4"/>
        <v>0</v>
      </c>
      <c r="AS10" s="48">
        <f t="shared" si="4"/>
        <v>0</v>
      </c>
      <c r="AT10" s="51">
        <v>0</v>
      </c>
      <c r="AU10" s="48">
        <f t="shared" si="5"/>
        <v>0</v>
      </c>
      <c r="AV10" s="51">
        <v>0</v>
      </c>
      <c r="AW10" s="50">
        <v>0</v>
      </c>
      <c r="AX10" s="50">
        <v>0</v>
      </c>
      <c r="AY10" s="50">
        <v>0</v>
      </c>
      <c r="AZ10" s="51">
        <v>0</v>
      </c>
      <c r="BA10" s="50">
        <v>0</v>
      </c>
      <c r="BB10" s="51">
        <v>0</v>
      </c>
      <c r="BC10" s="48">
        <f t="shared" si="6"/>
        <v>0</v>
      </c>
      <c r="BD10" s="48">
        <f t="shared" si="6"/>
        <v>0</v>
      </c>
      <c r="BE10" s="48">
        <f t="shared" si="6"/>
        <v>0</v>
      </c>
      <c r="BF10" s="51">
        <v>0</v>
      </c>
      <c r="BG10" s="48">
        <f t="shared" si="7"/>
        <v>0</v>
      </c>
      <c r="BH10" s="51">
        <v>0</v>
      </c>
      <c r="BI10" s="50">
        <v>0</v>
      </c>
      <c r="BJ10" s="50">
        <v>0</v>
      </c>
      <c r="BK10" s="50">
        <v>0</v>
      </c>
      <c r="BL10" s="51">
        <v>0</v>
      </c>
      <c r="BM10" s="50">
        <v>0</v>
      </c>
      <c r="BN10" s="51">
        <v>0</v>
      </c>
    </row>
    <row r="11" spans="1:66" s="8" customFormat="1" ht="16.5" customHeight="1">
      <c r="A11" s="38"/>
      <c r="B11" s="41" t="s">
        <v>37</v>
      </c>
      <c r="C11" s="48">
        <v>10539</v>
      </c>
      <c r="D11" s="48">
        <v>76</v>
      </c>
      <c r="E11" s="48">
        <v>10809</v>
      </c>
      <c r="F11" s="48">
        <v>108</v>
      </c>
      <c r="G11" s="50">
        <v>3500</v>
      </c>
      <c r="H11" s="50">
        <v>62</v>
      </c>
      <c r="I11" s="50">
        <v>0</v>
      </c>
      <c r="J11" s="50">
        <v>0</v>
      </c>
      <c r="K11" s="50">
        <v>0</v>
      </c>
      <c r="L11" s="50">
        <v>0</v>
      </c>
      <c r="M11" s="15">
        <v>0</v>
      </c>
      <c r="N11" s="15">
        <v>0</v>
      </c>
      <c r="O11" s="15">
        <v>0</v>
      </c>
      <c r="P11" s="16">
        <v>0</v>
      </c>
      <c r="Q11" s="15">
        <v>0</v>
      </c>
      <c r="R11" s="16">
        <v>0</v>
      </c>
      <c r="S11" s="13">
        <f t="shared" si="0"/>
        <v>0</v>
      </c>
      <c r="T11" s="13">
        <f t="shared" si="0"/>
        <v>0</v>
      </c>
      <c r="U11" s="13">
        <f t="shared" si="0"/>
        <v>0</v>
      </c>
      <c r="V11" s="16">
        <v>0</v>
      </c>
      <c r="W11" s="13">
        <f t="shared" si="1"/>
        <v>0</v>
      </c>
      <c r="X11" s="16">
        <v>0</v>
      </c>
      <c r="Y11" s="50">
        <v>0</v>
      </c>
      <c r="Z11" s="50">
        <v>0</v>
      </c>
      <c r="AA11" s="50">
        <v>0</v>
      </c>
      <c r="AB11" s="51">
        <v>0</v>
      </c>
      <c r="AC11" s="50">
        <v>0</v>
      </c>
      <c r="AD11" s="51">
        <v>0</v>
      </c>
      <c r="AE11" s="48">
        <f t="shared" si="2"/>
        <v>0</v>
      </c>
      <c r="AF11" s="48">
        <f t="shared" si="2"/>
        <v>0</v>
      </c>
      <c r="AG11" s="48">
        <f t="shared" si="2"/>
        <v>0</v>
      </c>
      <c r="AH11" s="51">
        <v>0</v>
      </c>
      <c r="AI11" s="48">
        <f t="shared" si="3"/>
        <v>0</v>
      </c>
      <c r="AJ11" s="51">
        <v>0</v>
      </c>
      <c r="AK11" s="50">
        <v>0</v>
      </c>
      <c r="AL11" s="50">
        <v>0</v>
      </c>
      <c r="AM11" s="50">
        <v>0</v>
      </c>
      <c r="AN11" s="51">
        <v>0</v>
      </c>
      <c r="AO11" s="50">
        <v>0</v>
      </c>
      <c r="AP11" s="51">
        <v>0</v>
      </c>
      <c r="AQ11" s="48">
        <f t="shared" si="4"/>
        <v>0</v>
      </c>
      <c r="AR11" s="48">
        <f t="shared" si="4"/>
        <v>0</v>
      </c>
      <c r="AS11" s="48">
        <f t="shared" si="4"/>
        <v>0</v>
      </c>
      <c r="AT11" s="51">
        <v>0</v>
      </c>
      <c r="AU11" s="48">
        <f t="shared" si="5"/>
        <v>0</v>
      </c>
      <c r="AV11" s="51">
        <v>0</v>
      </c>
      <c r="AW11" s="50">
        <v>0</v>
      </c>
      <c r="AX11" s="50">
        <v>0</v>
      </c>
      <c r="AY11" s="50">
        <v>0</v>
      </c>
      <c r="AZ11" s="51">
        <v>0</v>
      </c>
      <c r="BA11" s="50">
        <v>0</v>
      </c>
      <c r="BB11" s="51">
        <v>0</v>
      </c>
      <c r="BC11" s="48">
        <f t="shared" si="6"/>
        <v>0</v>
      </c>
      <c r="BD11" s="48">
        <f t="shared" si="6"/>
        <v>0</v>
      </c>
      <c r="BE11" s="48">
        <f t="shared" si="6"/>
        <v>0</v>
      </c>
      <c r="BF11" s="51">
        <v>0</v>
      </c>
      <c r="BG11" s="48">
        <f t="shared" si="7"/>
        <v>0</v>
      </c>
      <c r="BH11" s="51">
        <v>0</v>
      </c>
      <c r="BI11" s="50">
        <v>0</v>
      </c>
      <c r="BJ11" s="50">
        <v>0</v>
      </c>
      <c r="BK11" s="50">
        <v>0</v>
      </c>
      <c r="BL11" s="51">
        <v>0</v>
      </c>
      <c r="BM11" s="50">
        <v>0</v>
      </c>
      <c r="BN11" s="51">
        <v>0</v>
      </c>
    </row>
    <row r="12" spans="1:66" s="8" customFormat="1" ht="16.5" customHeight="1">
      <c r="A12" s="38"/>
      <c r="B12" s="41" t="s">
        <v>39</v>
      </c>
      <c r="C12" s="50">
        <v>0</v>
      </c>
      <c r="D12" s="50">
        <v>0</v>
      </c>
      <c r="E12" s="48">
        <v>0</v>
      </c>
      <c r="F12" s="48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15">
        <v>0</v>
      </c>
      <c r="N12" s="15">
        <v>0</v>
      </c>
      <c r="O12" s="15">
        <v>1761</v>
      </c>
      <c r="P12" s="16"/>
      <c r="Q12" s="15">
        <v>3</v>
      </c>
      <c r="R12" s="16">
        <v>0</v>
      </c>
      <c r="S12" s="13">
        <f t="shared" si="0"/>
        <v>0</v>
      </c>
      <c r="T12" s="13">
        <f t="shared" si="0"/>
        <v>0</v>
      </c>
      <c r="U12" s="13">
        <f t="shared" si="0"/>
        <v>0</v>
      </c>
      <c r="V12" s="16">
        <v>0</v>
      </c>
      <c r="W12" s="13">
        <f t="shared" si="1"/>
        <v>0</v>
      </c>
      <c r="X12" s="16">
        <v>0</v>
      </c>
      <c r="Y12" s="50">
        <v>0</v>
      </c>
      <c r="Z12" s="50">
        <v>0</v>
      </c>
      <c r="AA12" s="50">
        <v>1761</v>
      </c>
      <c r="AB12" s="51">
        <v>0</v>
      </c>
      <c r="AC12" s="50">
        <v>3</v>
      </c>
      <c r="AD12" s="51">
        <v>0</v>
      </c>
      <c r="AE12" s="48">
        <f t="shared" si="2"/>
        <v>0</v>
      </c>
      <c r="AF12" s="48">
        <f t="shared" si="2"/>
        <v>0</v>
      </c>
      <c r="AG12" s="48">
        <f t="shared" si="2"/>
        <v>0</v>
      </c>
      <c r="AH12" s="51">
        <v>0</v>
      </c>
      <c r="AI12" s="48">
        <f t="shared" si="3"/>
        <v>0</v>
      </c>
      <c r="AJ12" s="51">
        <v>0</v>
      </c>
      <c r="AK12" s="50">
        <v>0</v>
      </c>
      <c r="AL12" s="50">
        <v>0</v>
      </c>
      <c r="AM12" s="50">
        <v>1761</v>
      </c>
      <c r="AN12" s="51">
        <v>0</v>
      </c>
      <c r="AO12" s="50">
        <v>3</v>
      </c>
      <c r="AP12" s="51">
        <v>0</v>
      </c>
      <c r="AQ12" s="48">
        <f t="shared" si="4"/>
        <v>0</v>
      </c>
      <c r="AR12" s="48">
        <f t="shared" si="4"/>
        <v>0</v>
      </c>
      <c r="AS12" s="48">
        <f t="shared" si="4"/>
        <v>0</v>
      </c>
      <c r="AT12" s="51">
        <v>0</v>
      </c>
      <c r="AU12" s="48">
        <f t="shared" si="5"/>
        <v>0</v>
      </c>
      <c r="AV12" s="51">
        <v>0</v>
      </c>
      <c r="AW12" s="50">
        <v>0</v>
      </c>
      <c r="AX12" s="50">
        <v>0</v>
      </c>
      <c r="AY12" s="50">
        <v>1761</v>
      </c>
      <c r="AZ12" s="51">
        <v>0</v>
      </c>
      <c r="BA12" s="50">
        <v>3</v>
      </c>
      <c r="BB12" s="51">
        <v>0</v>
      </c>
      <c r="BC12" s="48">
        <f t="shared" si="6"/>
        <v>0</v>
      </c>
      <c r="BD12" s="48">
        <f t="shared" si="6"/>
        <v>0</v>
      </c>
      <c r="BE12" s="48">
        <f t="shared" si="6"/>
        <v>0</v>
      </c>
      <c r="BF12" s="51">
        <v>0</v>
      </c>
      <c r="BG12" s="48">
        <f t="shared" si="7"/>
        <v>0</v>
      </c>
      <c r="BH12" s="51">
        <v>0</v>
      </c>
      <c r="BI12" s="50">
        <v>0</v>
      </c>
      <c r="BJ12" s="50">
        <v>0</v>
      </c>
      <c r="BK12" s="50">
        <v>1761</v>
      </c>
      <c r="BL12" s="51">
        <v>0</v>
      </c>
      <c r="BM12" s="50">
        <v>3</v>
      </c>
      <c r="BN12" s="51">
        <v>0</v>
      </c>
    </row>
    <row r="13" spans="1:66" s="8" customFormat="1" ht="16.5" customHeight="1">
      <c r="A13" s="38"/>
      <c r="B13" s="27" t="s">
        <v>97</v>
      </c>
      <c r="C13" s="53">
        <f>C14-SUM(C6:C12)</f>
        <v>0</v>
      </c>
      <c r="D13" s="52">
        <f>D14-SUM(D6:D12)</f>
        <v>0</v>
      </c>
      <c r="E13" s="19">
        <f>E14-SUM(E6:E12)</f>
        <v>0</v>
      </c>
      <c r="F13" s="18">
        <f>F14-SUM(F6:F12)</f>
        <v>0</v>
      </c>
      <c r="G13" s="52">
        <f t="shared" ref="G13" si="8">G14-SUM(G6:G12)</f>
        <v>0</v>
      </c>
      <c r="H13" s="52">
        <f>H14-SUM(H6:H12)</f>
        <v>0</v>
      </c>
      <c r="I13" s="52">
        <f t="shared" ref="I13" si="9">I14-SUM(I6:I12)</f>
        <v>0</v>
      </c>
      <c r="J13" s="52">
        <f>J14-SUM(J6:J12)</f>
        <v>0</v>
      </c>
      <c r="K13" s="52">
        <f t="shared" ref="K13" si="10">K14-SUM(K6:K12)</f>
        <v>0</v>
      </c>
      <c r="L13" s="52">
        <f>L14-SUM(L6:L12)</f>
        <v>0</v>
      </c>
      <c r="M13" s="18">
        <f t="shared" ref="M13:O13" si="11">M14-SUM(M6:M12)</f>
        <v>0</v>
      </c>
      <c r="N13" s="18">
        <f t="shared" si="11"/>
        <v>0</v>
      </c>
      <c r="O13" s="18">
        <f t="shared" si="11"/>
        <v>0</v>
      </c>
      <c r="P13" s="19">
        <v>0</v>
      </c>
      <c r="Q13" s="18">
        <f>Q14-SUM(Q6:Q12)</f>
        <v>0</v>
      </c>
      <c r="R13" s="19">
        <v>0</v>
      </c>
      <c r="S13" s="18">
        <f>S14-SUM(S6:S12)</f>
        <v>0</v>
      </c>
      <c r="T13" s="18">
        <f>T14-SUM(T6:T12)</f>
        <v>0</v>
      </c>
      <c r="U13" s="19">
        <f>U14-SUM(U6:U12)</f>
        <v>0</v>
      </c>
      <c r="V13" s="19">
        <v>0</v>
      </c>
      <c r="W13" s="18">
        <f>W14-SUM(W6:W12)</f>
        <v>0</v>
      </c>
      <c r="X13" s="19">
        <v>0</v>
      </c>
      <c r="Y13" s="52">
        <f t="shared" ref="Y13:AA13" si="12">Y14-SUM(Y6:Y12)</f>
        <v>0</v>
      </c>
      <c r="Z13" s="52">
        <f t="shared" si="12"/>
        <v>0</v>
      </c>
      <c r="AA13" s="52">
        <f t="shared" si="12"/>
        <v>0</v>
      </c>
      <c r="AB13" s="53">
        <v>0</v>
      </c>
      <c r="AC13" s="52">
        <f>AC14-SUM(AC6:AC12)</f>
        <v>0</v>
      </c>
      <c r="AD13" s="53">
        <v>0</v>
      </c>
      <c r="AE13" s="52">
        <f>AE14-SUM(AE6:AE12)</f>
        <v>0</v>
      </c>
      <c r="AF13" s="52">
        <f>AF14-SUM(AF6:AF12)</f>
        <v>0</v>
      </c>
      <c r="AG13" s="53">
        <f>AG14-SUM(AG6:AG12)</f>
        <v>0</v>
      </c>
      <c r="AH13" s="53">
        <v>0</v>
      </c>
      <c r="AI13" s="52">
        <f>AI14-SUM(AI6:AI12)</f>
        <v>0</v>
      </c>
      <c r="AJ13" s="53">
        <v>0</v>
      </c>
      <c r="AK13" s="52">
        <f t="shared" ref="AK13:AM13" si="13">AK14-SUM(AK6:AK12)</f>
        <v>0</v>
      </c>
      <c r="AL13" s="52">
        <f t="shared" si="13"/>
        <v>0</v>
      </c>
      <c r="AM13" s="52">
        <f t="shared" si="13"/>
        <v>0</v>
      </c>
      <c r="AN13" s="53">
        <v>0</v>
      </c>
      <c r="AO13" s="52">
        <f>AO14-SUM(AO6:AO12)</f>
        <v>0</v>
      </c>
      <c r="AP13" s="53">
        <v>0</v>
      </c>
      <c r="AQ13" s="52">
        <f>AQ14-SUM(AQ6:AQ12)</f>
        <v>0</v>
      </c>
      <c r="AR13" s="52">
        <f>AR14-SUM(AR6:AR12)</f>
        <v>0</v>
      </c>
      <c r="AS13" s="53">
        <f>AS14-SUM(AS6:AS12)</f>
        <v>0</v>
      </c>
      <c r="AT13" s="53">
        <v>0</v>
      </c>
      <c r="AU13" s="52">
        <f>AU14-SUM(AU6:AU12)</f>
        <v>0</v>
      </c>
      <c r="AV13" s="53">
        <v>0</v>
      </c>
      <c r="AW13" s="52">
        <f t="shared" ref="AW13:AY13" si="14">AW14-SUM(AW6:AW12)</f>
        <v>0</v>
      </c>
      <c r="AX13" s="52">
        <f t="shared" si="14"/>
        <v>0</v>
      </c>
      <c r="AY13" s="52">
        <f t="shared" si="14"/>
        <v>0</v>
      </c>
      <c r="AZ13" s="53">
        <v>0</v>
      </c>
      <c r="BA13" s="52">
        <f>BA14-SUM(BA6:BA12)</f>
        <v>0</v>
      </c>
      <c r="BB13" s="53">
        <v>0</v>
      </c>
      <c r="BC13" s="52">
        <f>BC14-SUM(BC6:BC12)</f>
        <v>0</v>
      </c>
      <c r="BD13" s="52">
        <f>BD14-SUM(BD6:BD12)</f>
        <v>0</v>
      </c>
      <c r="BE13" s="53">
        <f>BE14-SUM(BE6:BE12)</f>
        <v>0</v>
      </c>
      <c r="BF13" s="53">
        <v>0</v>
      </c>
      <c r="BG13" s="52">
        <f>BG14-SUM(BG6:BG12)</f>
        <v>0</v>
      </c>
      <c r="BH13" s="53">
        <v>0</v>
      </c>
      <c r="BI13" s="52">
        <f t="shared" ref="BI13:BK13" si="15">BI14-SUM(BI6:BI12)</f>
        <v>0</v>
      </c>
      <c r="BJ13" s="52">
        <f t="shared" si="15"/>
        <v>0</v>
      </c>
      <c r="BK13" s="52">
        <f t="shared" si="15"/>
        <v>0</v>
      </c>
      <c r="BL13" s="53">
        <v>0</v>
      </c>
      <c r="BM13" s="52">
        <f>BM14-SUM(BM6:BM12)</f>
        <v>0</v>
      </c>
      <c r="BN13" s="53">
        <v>0</v>
      </c>
    </row>
    <row r="14" spans="1:66" s="10" customFormat="1" ht="16.5" customHeight="1">
      <c r="A14" s="9"/>
      <c r="B14" s="29" t="s">
        <v>99</v>
      </c>
      <c r="C14" s="53">
        <v>45777</v>
      </c>
      <c r="D14" s="52">
        <v>406</v>
      </c>
      <c r="E14" s="19">
        <v>58501</v>
      </c>
      <c r="F14" s="18">
        <v>696</v>
      </c>
      <c r="G14" s="58">
        <v>33951</v>
      </c>
      <c r="H14" s="52">
        <v>450</v>
      </c>
      <c r="I14" s="53">
        <v>42341</v>
      </c>
      <c r="J14" s="52">
        <v>539</v>
      </c>
      <c r="K14" s="58">
        <v>6379</v>
      </c>
      <c r="L14" s="55">
        <v>96</v>
      </c>
      <c r="M14" s="23">
        <v>0</v>
      </c>
      <c r="N14" s="23">
        <v>0</v>
      </c>
      <c r="O14" s="19">
        <v>16505</v>
      </c>
      <c r="P14" s="53">
        <v>0</v>
      </c>
      <c r="Q14" s="18">
        <v>165</v>
      </c>
      <c r="R14" s="53">
        <v>0</v>
      </c>
      <c r="S14" s="23">
        <f t="shared" ref="S14:U14" si="16">Y14-M14</f>
        <v>0</v>
      </c>
      <c r="T14" s="23">
        <f t="shared" si="16"/>
        <v>0</v>
      </c>
      <c r="U14" s="19">
        <f t="shared" si="16"/>
        <v>0</v>
      </c>
      <c r="V14" s="19">
        <v>0</v>
      </c>
      <c r="W14" s="18">
        <f t="shared" ref="W14:W24" si="17">AC14-Q14</f>
        <v>0</v>
      </c>
      <c r="X14" s="32">
        <v>0</v>
      </c>
      <c r="Y14" s="55">
        <v>0</v>
      </c>
      <c r="Z14" s="55">
        <v>0</v>
      </c>
      <c r="AA14" s="53">
        <v>16505</v>
      </c>
      <c r="AB14" s="58">
        <v>0</v>
      </c>
      <c r="AC14" s="52">
        <v>165</v>
      </c>
      <c r="AD14" s="58">
        <v>0</v>
      </c>
      <c r="AE14" s="55">
        <f t="shared" ref="AE14" si="18">AK14-Y14</f>
        <v>3649</v>
      </c>
      <c r="AF14" s="55">
        <f t="shared" ref="AF14" si="19">AL14-Z14</f>
        <v>62</v>
      </c>
      <c r="AG14" s="53">
        <f t="shared" ref="AG14" si="20">AM14-AA14</f>
        <v>0</v>
      </c>
      <c r="AH14" s="56">
        <f>ROUND(((AG14/AE14-1)*100),1)</f>
        <v>-100</v>
      </c>
      <c r="AI14" s="52">
        <f t="shared" ref="AI14" si="21">AO14-AC14</f>
        <v>0</v>
      </c>
      <c r="AJ14" s="66">
        <f>ROUND(((AI14/AF14-1)*100),1)</f>
        <v>-100</v>
      </c>
      <c r="AK14" s="55">
        <v>3649</v>
      </c>
      <c r="AL14" s="55">
        <v>62</v>
      </c>
      <c r="AM14" s="53">
        <v>16505</v>
      </c>
      <c r="AN14" s="56">
        <f>ROUND(((AM14/AK14-1)*100),1)</f>
        <v>352.3</v>
      </c>
      <c r="AO14" s="52">
        <v>165</v>
      </c>
      <c r="AP14" s="56">
        <f>ROUND(((AO14/AL14-1)*100),1)</f>
        <v>166.1</v>
      </c>
      <c r="AQ14" s="55">
        <f t="shared" ref="AQ14" si="22">AW14-AK14</f>
        <v>0</v>
      </c>
      <c r="AR14" s="55">
        <f t="shared" ref="AR14" si="23">AX14-AL14</f>
        <v>0</v>
      </c>
      <c r="AS14" s="53">
        <f t="shared" ref="AS14" si="24">AY14-AM14</f>
        <v>0</v>
      </c>
      <c r="AT14" s="58">
        <v>0</v>
      </c>
      <c r="AU14" s="52">
        <f t="shared" ref="AU14" si="25">BA14-AO14</f>
        <v>0</v>
      </c>
      <c r="AV14" s="58">
        <v>0</v>
      </c>
      <c r="AW14" s="55">
        <v>3649</v>
      </c>
      <c r="AX14" s="55">
        <v>62</v>
      </c>
      <c r="AY14" s="53">
        <v>16505</v>
      </c>
      <c r="AZ14" s="56">
        <f>ROUND(((AY14/AW14-1)*100),1)</f>
        <v>352.3</v>
      </c>
      <c r="BA14" s="52">
        <v>165</v>
      </c>
      <c r="BB14" s="56">
        <f>ROUND(((BA14/AX14-1)*100),1)</f>
        <v>166.1</v>
      </c>
      <c r="BC14" s="55">
        <f t="shared" ref="BC14" si="26">BI14-AW14</f>
        <v>0</v>
      </c>
      <c r="BD14" s="55">
        <f t="shared" ref="BD14" si="27">BJ14-AX14</f>
        <v>0</v>
      </c>
      <c r="BE14" s="53">
        <f t="shared" ref="BE14" si="28">BK14-AY14</f>
        <v>0</v>
      </c>
      <c r="BF14" s="58">
        <v>0</v>
      </c>
      <c r="BG14" s="55">
        <f t="shared" ref="BG14" si="29">BM14-BA14</f>
        <v>0</v>
      </c>
      <c r="BH14" s="58">
        <v>0</v>
      </c>
      <c r="BI14" s="55">
        <v>3649</v>
      </c>
      <c r="BJ14" s="55">
        <v>62</v>
      </c>
      <c r="BK14" s="58">
        <v>16505</v>
      </c>
      <c r="BL14" s="56">
        <f>ROUND(((BK14/BI14-1)*100),1)</f>
        <v>352.3</v>
      </c>
      <c r="BM14" s="55">
        <v>165</v>
      </c>
      <c r="BN14" s="56">
        <f>ROUND(((BM14/BJ14-1)*100),1)</f>
        <v>166.1</v>
      </c>
    </row>
    <row r="15" spans="1:66" s="8" customFormat="1" ht="16.5" customHeight="1">
      <c r="A15" s="38"/>
      <c r="B15" s="41" t="s">
        <v>33</v>
      </c>
      <c r="C15" s="50">
        <v>0</v>
      </c>
      <c r="D15" s="50">
        <v>0</v>
      </c>
      <c r="E15" s="15">
        <v>4132</v>
      </c>
      <c r="F15" s="15">
        <v>72</v>
      </c>
      <c r="G15" s="50">
        <v>4338</v>
      </c>
      <c r="H15" s="50">
        <v>73</v>
      </c>
      <c r="I15" s="50">
        <v>6275</v>
      </c>
      <c r="J15" s="50">
        <v>118</v>
      </c>
      <c r="K15" s="50">
        <v>6002</v>
      </c>
      <c r="L15" s="50">
        <v>105</v>
      </c>
      <c r="M15" s="15">
        <v>0</v>
      </c>
      <c r="N15" s="15">
        <v>0</v>
      </c>
      <c r="O15" s="15">
        <v>0</v>
      </c>
      <c r="P15" s="51">
        <v>0</v>
      </c>
      <c r="Q15" s="15">
        <v>0</v>
      </c>
      <c r="R15" s="51">
        <v>0</v>
      </c>
      <c r="S15" s="15">
        <f t="shared" ref="S15:U22" si="30">Y15-M15</f>
        <v>0</v>
      </c>
      <c r="T15" s="15">
        <f t="shared" si="30"/>
        <v>0</v>
      </c>
      <c r="U15" s="15">
        <f t="shared" si="30"/>
        <v>1395</v>
      </c>
      <c r="V15" s="51">
        <v>0</v>
      </c>
      <c r="W15" s="15">
        <f t="shared" ref="W15:W22" si="31">AC15-Q15</f>
        <v>0</v>
      </c>
      <c r="X15" s="51">
        <v>0</v>
      </c>
      <c r="Y15" s="50">
        <v>0</v>
      </c>
      <c r="Z15" s="50">
        <v>0</v>
      </c>
      <c r="AA15" s="50">
        <v>1395</v>
      </c>
      <c r="AB15" s="51">
        <v>0</v>
      </c>
      <c r="AC15" s="50">
        <v>0</v>
      </c>
      <c r="AD15" s="51">
        <v>0</v>
      </c>
      <c r="AE15" s="50">
        <f t="shared" ref="AE15:AG22" si="32">AK15-Y15</f>
        <v>0</v>
      </c>
      <c r="AF15" s="50">
        <f t="shared" si="32"/>
        <v>0</v>
      </c>
      <c r="AG15" s="50">
        <f t="shared" si="32"/>
        <v>0</v>
      </c>
      <c r="AH15" s="51">
        <v>0</v>
      </c>
      <c r="AI15" s="50">
        <f t="shared" ref="AH15:AJ22" si="33">AO15-AC15</f>
        <v>0</v>
      </c>
      <c r="AJ15" s="51">
        <v>0</v>
      </c>
      <c r="AK15" s="50">
        <v>0</v>
      </c>
      <c r="AL15" s="50">
        <v>0</v>
      </c>
      <c r="AM15" s="50">
        <v>1395</v>
      </c>
      <c r="AN15" s="51">
        <v>0</v>
      </c>
      <c r="AO15" s="50">
        <v>0</v>
      </c>
      <c r="AP15" s="51">
        <v>0</v>
      </c>
      <c r="AQ15" s="50">
        <f t="shared" ref="AQ15:AS22" si="34">AW15-AK15</f>
        <v>0</v>
      </c>
      <c r="AR15" s="50">
        <f t="shared" si="34"/>
        <v>0</v>
      </c>
      <c r="AS15" s="50">
        <f t="shared" si="34"/>
        <v>0</v>
      </c>
      <c r="AT15" s="51">
        <v>0</v>
      </c>
      <c r="AU15" s="50">
        <f t="shared" ref="AU15:AU22" si="35">BA15-AO15</f>
        <v>0</v>
      </c>
      <c r="AV15" s="51">
        <v>0</v>
      </c>
      <c r="AW15" s="50">
        <v>0</v>
      </c>
      <c r="AX15" s="50">
        <v>0</v>
      </c>
      <c r="AY15" s="50">
        <v>1395</v>
      </c>
      <c r="AZ15" s="51">
        <v>0</v>
      </c>
      <c r="BA15" s="50">
        <v>0</v>
      </c>
      <c r="BB15" s="51">
        <v>0</v>
      </c>
      <c r="BC15" s="50">
        <f t="shared" ref="BC15:BE22" si="36">BI15-AW15</f>
        <v>0</v>
      </c>
      <c r="BD15" s="50">
        <f t="shared" si="36"/>
        <v>0</v>
      </c>
      <c r="BE15" s="50">
        <f t="shared" si="36"/>
        <v>0</v>
      </c>
      <c r="BF15" s="51">
        <v>0</v>
      </c>
      <c r="BG15" s="50">
        <f t="shared" ref="BG15:BG22" si="37">BM15-BA15</f>
        <v>0</v>
      </c>
      <c r="BH15" s="51">
        <v>0</v>
      </c>
      <c r="BI15" s="50">
        <v>0</v>
      </c>
      <c r="BJ15" s="50">
        <v>0</v>
      </c>
      <c r="BK15" s="50">
        <v>1395</v>
      </c>
      <c r="BL15" s="51">
        <v>0</v>
      </c>
      <c r="BM15" s="50">
        <v>0</v>
      </c>
      <c r="BN15" s="51">
        <v>0</v>
      </c>
    </row>
    <row r="16" spans="1:66" s="8" customFormat="1" ht="16.5" customHeight="1">
      <c r="A16" s="38" t="s">
        <v>6</v>
      </c>
      <c r="B16" s="41" t="s">
        <v>256</v>
      </c>
      <c r="C16" s="50">
        <v>0</v>
      </c>
      <c r="D16" s="50">
        <v>0</v>
      </c>
      <c r="E16" s="15">
        <v>0</v>
      </c>
      <c r="F16" s="15">
        <v>0</v>
      </c>
      <c r="G16" s="50">
        <v>0</v>
      </c>
      <c r="H16" s="50">
        <v>0</v>
      </c>
      <c r="I16" s="50">
        <v>0</v>
      </c>
      <c r="J16" s="50">
        <v>0</v>
      </c>
      <c r="K16" s="50">
        <v>896</v>
      </c>
      <c r="L16" s="50">
        <v>6</v>
      </c>
      <c r="M16" s="15">
        <v>0</v>
      </c>
      <c r="N16" s="15">
        <v>0</v>
      </c>
      <c r="O16" s="15">
        <v>0</v>
      </c>
      <c r="P16" s="51">
        <v>0</v>
      </c>
      <c r="Q16" s="15">
        <v>0</v>
      </c>
      <c r="R16" s="51">
        <v>0</v>
      </c>
      <c r="S16" s="15">
        <f t="shared" si="30"/>
        <v>896</v>
      </c>
      <c r="T16" s="15">
        <f t="shared" si="30"/>
        <v>6</v>
      </c>
      <c r="U16" s="15">
        <f t="shared" si="30"/>
        <v>0</v>
      </c>
      <c r="V16" s="57">
        <f>ROUND(((U16/S16-1)*100),1)</f>
        <v>-100</v>
      </c>
      <c r="W16" s="15">
        <f t="shared" si="31"/>
        <v>0</v>
      </c>
      <c r="X16" s="57">
        <f>ROUND(((W16/T16-1)*100),1)</f>
        <v>-100</v>
      </c>
      <c r="Y16" s="50">
        <v>896</v>
      </c>
      <c r="Z16" s="50">
        <v>6</v>
      </c>
      <c r="AA16" s="50">
        <v>0</v>
      </c>
      <c r="AB16" s="57">
        <f>ROUND(((AA16/Y16-1)*100),1)</f>
        <v>-100</v>
      </c>
      <c r="AC16" s="50">
        <v>0</v>
      </c>
      <c r="AD16" s="57">
        <f>ROUND(((AC16/Z16-1)*100),1)</f>
        <v>-100</v>
      </c>
      <c r="AE16" s="50">
        <f t="shared" si="32"/>
        <v>0</v>
      </c>
      <c r="AF16" s="50">
        <f t="shared" si="32"/>
        <v>0</v>
      </c>
      <c r="AG16" s="50">
        <f t="shared" si="32"/>
        <v>0</v>
      </c>
      <c r="AH16" s="50">
        <f t="shared" si="33"/>
        <v>0</v>
      </c>
      <c r="AI16" s="50">
        <f t="shared" si="33"/>
        <v>0</v>
      </c>
      <c r="AJ16" s="50">
        <f t="shared" si="33"/>
        <v>0</v>
      </c>
      <c r="AK16" s="50">
        <v>896</v>
      </c>
      <c r="AL16" s="50">
        <v>6</v>
      </c>
      <c r="AM16" s="50">
        <v>0</v>
      </c>
      <c r="AN16" s="57">
        <f>ROUND(((AM16/AK16-1)*100),1)</f>
        <v>-100</v>
      </c>
      <c r="AO16" s="50">
        <v>0</v>
      </c>
      <c r="AP16" s="57">
        <f>ROUND(((AO16/AL16-1)*100),1)</f>
        <v>-100</v>
      </c>
      <c r="AQ16" s="50">
        <f t="shared" si="34"/>
        <v>0</v>
      </c>
      <c r="AR16" s="50">
        <f t="shared" si="34"/>
        <v>0</v>
      </c>
      <c r="AS16" s="50">
        <f t="shared" si="34"/>
        <v>0</v>
      </c>
      <c r="AT16" s="51">
        <v>0</v>
      </c>
      <c r="AU16" s="50">
        <f t="shared" si="35"/>
        <v>0</v>
      </c>
      <c r="AV16" s="51">
        <v>0</v>
      </c>
      <c r="AW16" s="50">
        <v>896</v>
      </c>
      <c r="AX16" s="50">
        <v>6</v>
      </c>
      <c r="AY16" s="50">
        <v>0</v>
      </c>
      <c r="AZ16" s="57">
        <f>ROUND(((AY16/AW16-1)*100),1)</f>
        <v>-100</v>
      </c>
      <c r="BA16" s="50">
        <v>0</v>
      </c>
      <c r="BB16" s="57">
        <f>ROUND(((BA16/AX16-1)*100),1)</f>
        <v>-100</v>
      </c>
      <c r="BC16" s="50">
        <f t="shared" si="36"/>
        <v>0</v>
      </c>
      <c r="BD16" s="50">
        <f t="shared" si="36"/>
        <v>0</v>
      </c>
      <c r="BE16" s="50">
        <f t="shared" si="36"/>
        <v>0</v>
      </c>
      <c r="BF16" s="51">
        <v>0</v>
      </c>
      <c r="BG16" s="50">
        <f t="shared" si="37"/>
        <v>0</v>
      </c>
      <c r="BH16" s="51">
        <v>0</v>
      </c>
      <c r="BI16" s="50">
        <v>896</v>
      </c>
      <c r="BJ16" s="50">
        <v>6</v>
      </c>
      <c r="BK16" s="50">
        <v>0</v>
      </c>
      <c r="BL16" s="57">
        <f>ROUND(((BK16/BI16-1)*100),1)</f>
        <v>-100</v>
      </c>
      <c r="BM16" s="50">
        <v>0</v>
      </c>
      <c r="BN16" s="57">
        <f>ROUND(((BM16/BJ16-1)*100),1)</f>
        <v>-100</v>
      </c>
    </row>
    <row r="17" spans="1:66" s="39" customFormat="1" ht="16.5" customHeight="1">
      <c r="A17" s="38"/>
      <c r="B17" s="41" t="s">
        <v>41</v>
      </c>
      <c r="C17" s="50">
        <v>6514</v>
      </c>
      <c r="D17" s="50">
        <v>94</v>
      </c>
      <c r="E17" s="50">
        <v>5877</v>
      </c>
      <c r="F17" s="50">
        <v>71</v>
      </c>
      <c r="G17" s="50">
        <v>2628</v>
      </c>
      <c r="H17" s="50">
        <v>52</v>
      </c>
      <c r="I17" s="50">
        <v>3074</v>
      </c>
      <c r="J17" s="50">
        <v>40</v>
      </c>
      <c r="K17" s="50">
        <v>557</v>
      </c>
      <c r="L17" s="50">
        <v>7</v>
      </c>
      <c r="M17" s="50">
        <v>0</v>
      </c>
      <c r="N17" s="50">
        <v>0</v>
      </c>
      <c r="O17" s="50">
        <v>0</v>
      </c>
      <c r="P17" s="51">
        <v>0</v>
      </c>
      <c r="Q17" s="50">
        <v>0</v>
      </c>
      <c r="R17" s="51">
        <v>0</v>
      </c>
      <c r="S17" s="50">
        <f t="shared" si="30"/>
        <v>0</v>
      </c>
      <c r="T17" s="50">
        <f t="shared" si="30"/>
        <v>0</v>
      </c>
      <c r="U17" s="50">
        <f t="shared" si="30"/>
        <v>0</v>
      </c>
      <c r="V17" s="51">
        <v>0</v>
      </c>
      <c r="W17" s="50">
        <f t="shared" si="31"/>
        <v>0</v>
      </c>
      <c r="X17" s="51">
        <v>0</v>
      </c>
      <c r="Y17" s="50">
        <v>0</v>
      </c>
      <c r="Z17" s="50">
        <v>0</v>
      </c>
      <c r="AA17" s="50">
        <v>0</v>
      </c>
      <c r="AB17" s="51">
        <v>0</v>
      </c>
      <c r="AC17" s="50">
        <v>0</v>
      </c>
      <c r="AD17" s="51">
        <v>0</v>
      </c>
      <c r="AE17" s="50">
        <f t="shared" si="32"/>
        <v>0</v>
      </c>
      <c r="AF17" s="50">
        <f t="shared" si="32"/>
        <v>0</v>
      </c>
      <c r="AG17" s="50">
        <f t="shared" si="32"/>
        <v>2</v>
      </c>
      <c r="AH17" s="50">
        <f t="shared" si="33"/>
        <v>0</v>
      </c>
      <c r="AI17" s="50">
        <f t="shared" si="33"/>
        <v>1</v>
      </c>
      <c r="AJ17" s="50">
        <f t="shared" si="33"/>
        <v>0</v>
      </c>
      <c r="AK17" s="50">
        <v>0</v>
      </c>
      <c r="AL17" s="50">
        <v>0</v>
      </c>
      <c r="AM17" s="50">
        <v>2</v>
      </c>
      <c r="AN17" s="51">
        <v>0</v>
      </c>
      <c r="AO17" s="50">
        <v>1</v>
      </c>
      <c r="AP17" s="51">
        <v>0</v>
      </c>
      <c r="AQ17" s="50">
        <f t="shared" si="34"/>
        <v>0</v>
      </c>
      <c r="AR17" s="50">
        <f t="shared" si="34"/>
        <v>0</v>
      </c>
      <c r="AS17" s="50">
        <f t="shared" si="34"/>
        <v>5204</v>
      </c>
      <c r="AT17" s="51">
        <v>0</v>
      </c>
      <c r="AU17" s="50">
        <f t="shared" si="35"/>
        <v>74</v>
      </c>
      <c r="AV17" s="51">
        <v>0</v>
      </c>
      <c r="AW17" s="50">
        <v>0</v>
      </c>
      <c r="AX17" s="50">
        <v>0</v>
      </c>
      <c r="AY17" s="50">
        <v>5206</v>
      </c>
      <c r="AZ17" s="51">
        <v>0</v>
      </c>
      <c r="BA17" s="50">
        <v>75</v>
      </c>
      <c r="BB17" s="51">
        <v>0</v>
      </c>
      <c r="BC17" s="50">
        <f t="shared" ref="BC17:BC19" si="38">BI17-AW17</f>
        <v>0</v>
      </c>
      <c r="BD17" s="50">
        <f t="shared" ref="BD17:BD19" si="39">BJ17-AX17</f>
        <v>0</v>
      </c>
      <c r="BE17" s="50">
        <f t="shared" ref="BE17:BE19" si="40">BK17-AY17</f>
        <v>0</v>
      </c>
      <c r="BF17" s="51">
        <v>0</v>
      </c>
      <c r="BG17" s="50">
        <f t="shared" ref="BG17:BG19" si="41">BM17-BA17</f>
        <v>0</v>
      </c>
      <c r="BH17" s="51">
        <v>0</v>
      </c>
      <c r="BI17" s="50">
        <v>0</v>
      </c>
      <c r="BJ17" s="50">
        <v>0</v>
      </c>
      <c r="BK17" s="50">
        <v>5206</v>
      </c>
      <c r="BL17" s="51">
        <v>0</v>
      </c>
      <c r="BM17" s="50">
        <v>75</v>
      </c>
      <c r="BN17" s="51">
        <v>0</v>
      </c>
    </row>
    <row r="18" spans="1:66" s="39" customFormat="1" ht="16.5" customHeight="1">
      <c r="A18" s="38"/>
      <c r="B18" s="41" t="s">
        <v>222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81</v>
      </c>
      <c r="J18" s="50">
        <v>2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1">
        <v>0</v>
      </c>
      <c r="Q18" s="50">
        <v>0</v>
      </c>
      <c r="R18" s="51"/>
      <c r="S18" s="50">
        <f t="shared" si="30"/>
        <v>0</v>
      </c>
      <c r="T18" s="50">
        <f t="shared" si="30"/>
        <v>0</v>
      </c>
      <c r="U18" s="50">
        <f t="shared" si="30"/>
        <v>0</v>
      </c>
      <c r="V18" s="51">
        <v>0</v>
      </c>
      <c r="W18" s="50">
        <f t="shared" si="31"/>
        <v>0</v>
      </c>
      <c r="X18" s="51">
        <v>0</v>
      </c>
      <c r="Y18" s="50">
        <v>0</v>
      </c>
      <c r="Z18" s="50">
        <v>0</v>
      </c>
      <c r="AA18" s="50">
        <v>0</v>
      </c>
      <c r="AB18" s="51">
        <v>0</v>
      </c>
      <c r="AC18" s="50">
        <v>0</v>
      </c>
      <c r="AD18" s="51">
        <v>0</v>
      </c>
      <c r="AE18" s="50">
        <f t="shared" si="32"/>
        <v>0</v>
      </c>
      <c r="AF18" s="50">
        <f t="shared" si="32"/>
        <v>0</v>
      </c>
      <c r="AG18" s="50">
        <f t="shared" si="32"/>
        <v>0</v>
      </c>
      <c r="AH18" s="50">
        <f t="shared" si="33"/>
        <v>0</v>
      </c>
      <c r="AI18" s="50">
        <f t="shared" si="33"/>
        <v>0</v>
      </c>
      <c r="AJ18" s="50">
        <f t="shared" si="33"/>
        <v>0</v>
      </c>
      <c r="AK18" s="50">
        <v>0</v>
      </c>
      <c r="AL18" s="50">
        <v>0</v>
      </c>
      <c r="AM18" s="50">
        <v>0</v>
      </c>
      <c r="AN18" s="51">
        <v>0</v>
      </c>
      <c r="AO18" s="50">
        <v>0</v>
      </c>
      <c r="AP18" s="51">
        <v>0</v>
      </c>
      <c r="AQ18" s="50">
        <f t="shared" si="34"/>
        <v>0</v>
      </c>
      <c r="AR18" s="50">
        <f t="shared" si="34"/>
        <v>0</v>
      </c>
      <c r="AS18" s="50">
        <f t="shared" si="34"/>
        <v>0</v>
      </c>
      <c r="AT18" s="51">
        <v>0</v>
      </c>
      <c r="AU18" s="50">
        <f t="shared" si="35"/>
        <v>0</v>
      </c>
      <c r="AV18" s="51">
        <v>0</v>
      </c>
      <c r="AW18" s="50">
        <v>0</v>
      </c>
      <c r="AX18" s="50">
        <v>0</v>
      </c>
      <c r="AY18" s="50">
        <v>0</v>
      </c>
      <c r="AZ18" s="51">
        <v>0</v>
      </c>
      <c r="BA18" s="50">
        <v>0</v>
      </c>
      <c r="BB18" s="51">
        <v>0</v>
      </c>
      <c r="BC18" s="50">
        <f t="shared" si="38"/>
        <v>0</v>
      </c>
      <c r="BD18" s="50">
        <f t="shared" si="39"/>
        <v>0</v>
      </c>
      <c r="BE18" s="50">
        <f t="shared" si="40"/>
        <v>0</v>
      </c>
      <c r="BF18" s="51">
        <v>0</v>
      </c>
      <c r="BG18" s="50">
        <f t="shared" si="41"/>
        <v>0</v>
      </c>
      <c r="BH18" s="51">
        <v>0</v>
      </c>
      <c r="BI18" s="50">
        <v>0</v>
      </c>
      <c r="BJ18" s="50">
        <v>0</v>
      </c>
      <c r="BK18" s="50">
        <v>0</v>
      </c>
      <c r="BL18" s="51">
        <v>0</v>
      </c>
      <c r="BM18" s="50">
        <v>0</v>
      </c>
      <c r="BN18" s="51">
        <v>0</v>
      </c>
    </row>
    <row r="19" spans="1:66" s="8" customFormat="1" ht="16.5" customHeight="1">
      <c r="A19" s="38"/>
      <c r="B19" s="41" t="s">
        <v>32</v>
      </c>
      <c r="C19" s="50">
        <v>1800</v>
      </c>
      <c r="D19" s="50">
        <v>29</v>
      </c>
      <c r="E19" s="15">
        <v>3</v>
      </c>
      <c r="F19" s="15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15">
        <v>0</v>
      </c>
      <c r="N19" s="15">
        <v>0</v>
      </c>
      <c r="O19" s="15">
        <v>0</v>
      </c>
      <c r="P19" s="51">
        <v>0</v>
      </c>
      <c r="Q19" s="15">
        <v>0</v>
      </c>
      <c r="R19" s="51">
        <v>0</v>
      </c>
      <c r="S19" s="15">
        <f t="shared" si="30"/>
        <v>0</v>
      </c>
      <c r="T19" s="15">
        <f t="shared" si="30"/>
        <v>0</v>
      </c>
      <c r="U19" s="15">
        <f t="shared" si="30"/>
        <v>1</v>
      </c>
      <c r="V19" s="16">
        <v>0</v>
      </c>
      <c r="W19" s="15">
        <f t="shared" si="31"/>
        <v>1</v>
      </c>
      <c r="X19" s="51">
        <v>0</v>
      </c>
      <c r="Y19" s="50">
        <v>0</v>
      </c>
      <c r="Z19" s="50">
        <v>0</v>
      </c>
      <c r="AA19" s="50">
        <v>1</v>
      </c>
      <c r="AB19" s="51">
        <v>0</v>
      </c>
      <c r="AC19" s="50">
        <v>1</v>
      </c>
      <c r="AD19" s="51">
        <v>0</v>
      </c>
      <c r="AE19" s="50">
        <f t="shared" si="32"/>
        <v>0</v>
      </c>
      <c r="AF19" s="50">
        <f t="shared" si="32"/>
        <v>0</v>
      </c>
      <c r="AG19" s="50">
        <f t="shared" si="32"/>
        <v>0</v>
      </c>
      <c r="AH19" s="51">
        <v>0</v>
      </c>
      <c r="AI19" s="50">
        <f t="shared" si="33"/>
        <v>0</v>
      </c>
      <c r="AJ19" s="51">
        <v>0</v>
      </c>
      <c r="AK19" s="50">
        <v>0</v>
      </c>
      <c r="AL19" s="50">
        <v>0</v>
      </c>
      <c r="AM19" s="50">
        <v>1</v>
      </c>
      <c r="AN19" s="51">
        <v>0</v>
      </c>
      <c r="AO19" s="50">
        <v>1</v>
      </c>
      <c r="AP19" s="51">
        <v>0</v>
      </c>
      <c r="AQ19" s="50">
        <f t="shared" si="34"/>
        <v>0</v>
      </c>
      <c r="AR19" s="50">
        <f t="shared" si="34"/>
        <v>0</v>
      </c>
      <c r="AS19" s="50">
        <f t="shared" si="34"/>
        <v>0</v>
      </c>
      <c r="AT19" s="51">
        <v>0</v>
      </c>
      <c r="AU19" s="50">
        <f t="shared" si="35"/>
        <v>0</v>
      </c>
      <c r="AV19" s="51">
        <v>0</v>
      </c>
      <c r="AW19" s="50">
        <v>0</v>
      </c>
      <c r="AX19" s="50">
        <v>0</v>
      </c>
      <c r="AY19" s="50">
        <v>1</v>
      </c>
      <c r="AZ19" s="51">
        <v>0</v>
      </c>
      <c r="BA19" s="50">
        <v>1</v>
      </c>
      <c r="BB19" s="51">
        <v>0</v>
      </c>
      <c r="BC19" s="50">
        <f t="shared" si="38"/>
        <v>0</v>
      </c>
      <c r="BD19" s="50">
        <f t="shared" si="39"/>
        <v>0</v>
      </c>
      <c r="BE19" s="50">
        <f t="shared" si="40"/>
        <v>0</v>
      </c>
      <c r="BF19" s="51">
        <v>0</v>
      </c>
      <c r="BG19" s="50">
        <f t="shared" si="41"/>
        <v>0</v>
      </c>
      <c r="BH19" s="51">
        <v>0</v>
      </c>
      <c r="BI19" s="50">
        <v>0</v>
      </c>
      <c r="BJ19" s="50">
        <v>0</v>
      </c>
      <c r="BK19" s="50">
        <v>1</v>
      </c>
      <c r="BL19" s="51">
        <v>0</v>
      </c>
      <c r="BM19" s="50">
        <v>1</v>
      </c>
      <c r="BN19" s="51">
        <v>0</v>
      </c>
    </row>
    <row r="20" spans="1:66" s="8" customFormat="1" ht="16.5" customHeight="1">
      <c r="A20" s="38"/>
      <c r="B20" s="41" t="s">
        <v>98</v>
      </c>
      <c r="C20" s="50">
        <v>0</v>
      </c>
      <c r="D20" s="50">
        <v>0</v>
      </c>
      <c r="E20" s="15">
        <v>0</v>
      </c>
      <c r="F20" s="15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15">
        <v>0</v>
      </c>
      <c r="N20" s="15">
        <v>0</v>
      </c>
      <c r="O20" s="15">
        <v>0</v>
      </c>
      <c r="P20" s="16">
        <v>0</v>
      </c>
      <c r="Q20" s="15">
        <v>0</v>
      </c>
      <c r="R20" s="51">
        <v>0</v>
      </c>
      <c r="S20" s="15">
        <f t="shared" si="30"/>
        <v>0</v>
      </c>
      <c r="T20" s="15">
        <f t="shared" si="30"/>
        <v>0</v>
      </c>
      <c r="U20" s="15">
        <f t="shared" si="30"/>
        <v>0</v>
      </c>
      <c r="V20" s="16">
        <v>0</v>
      </c>
      <c r="W20" s="15">
        <f t="shared" si="31"/>
        <v>0</v>
      </c>
      <c r="X20" s="16">
        <v>0</v>
      </c>
      <c r="Y20" s="50">
        <v>0</v>
      </c>
      <c r="Z20" s="50">
        <v>0</v>
      </c>
      <c r="AA20" s="50">
        <v>0</v>
      </c>
      <c r="AB20" s="51">
        <v>0</v>
      </c>
      <c r="AC20" s="50">
        <v>0</v>
      </c>
      <c r="AD20" s="51">
        <v>0</v>
      </c>
      <c r="AE20" s="50">
        <f t="shared" si="32"/>
        <v>0</v>
      </c>
      <c r="AF20" s="50">
        <f t="shared" si="32"/>
        <v>0</v>
      </c>
      <c r="AG20" s="50">
        <f t="shared" si="32"/>
        <v>0</v>
      </c>
      <c r="AH20" s="51">
        <v>0</v>
      </c>
      <c r="AI20" s="50">
        <f t="shared" si="33"/>
        <v>0</v>
      </c>
      <c r="AJ20" s="51">
        <v>0</v>
      </c>
      <c r="AK20" s="50">
        <v>0</v>
      </c>
      <c r="AL20" s="50">
        <v>0</v>
      </c>
      <c r="AM20" s="50">
        <v>0</v>
      </c>
      <c r="AN20" s="51">
        <v>0</v>
      </c>
      <c r="AO20" s="50">
        <v>0</v>
      </c>
      <c r="AP20" s="51">
        <v>0</v>
      </c>
      <c r="AQ20" s="50">
        <f t="shared" si="34"/>
        <v>0</v>
      </c>
      <c r="AR20" s="50">
        <f t="shared" si="34"/>
        <v>0</v>
      </c>
      <c r="AS20" s="50">
        <f t="shared" si="34"/>
        <v>0</v>
      </c>
      <c r="AT20" s="51">
        <v>0</v>
      </c>
      <c r="AU20" s="50">
        <f t="shared" si="35"/>
        <v>0</v>
      </c>
      <c r="AV20" s="51">
        <v>0</v>
      </c>
      <c r="AW20" s="50">
        <v>0</v>
      </c>
      <c r="AX20" s="50">
        <v>0</v>
      </c>
      <c r="AY20" s="50">
        <v>0</v>
      </c>
      <c r="AZ20" s="51">
        <v>0</v>
      </c>
      <c r="BA20" s="50">
        <v>0</v>
      </c>
      <c r="BB20" s="51">
        <v>0</v>
      </c>
      <c r="BC20" s="50">
        <f t="shared" si="36"/>
        <v>0</v>
      </c>
      <c r="BD20" s="50">
        <f t="shared" si="36"/>
        <v>0</v>
      </c>
      <c r="BE20" s="50">
        <f t="shared" si="36"/>
        <v>0</v>
      </c>
      <c r="BF20" s="51">
        <v>0</v>
      </c>
      <c r="BG20" s="50">
        <f t="shared" si="37"/>
        <v>0</v>
      </c>
      <c r="BH20" s="51">
        <v>0</v>
      </c>
      <c r="BI20" s="50">
        <v>0</v>
      </c>
      <c r="BJ20" s="50">
        <v>0</v>
      </c>
      <c r="BK20" s="50">
        <v>0</v>
      </c>
      <c r="BL20" s="51">
        <v>0</v>
      </c>
      <c r="BM20" s="50">
        <v>0</v>
      </c>
      <c r="BN20" s="51">
        <v>0</v>
      </c>
    </row>
    <row r="21" spans="1:66" s="8" customFormat="1" ht="16.5" customHeight="1">
      <c r="A21" s="38"/>
      <c r="B21" s="41" t="s">
        <v>34</v>
      </c>
      <c r="C21" s="50">
        <v>0</v>
      </c>
      <c r="D21" s="50">
        <v>0</v>
      </c>
      <c r="E21" s="15">
        <v>0</v>
      </c>
      <c r="F21" s="15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15">
        <v>0</v>
      </c>
      <c r="N21" s="15">
        <v>0</v>
      </c>
      <c r="O21" s="15">
        <v>0</v>
      </c>
      <c r="P21" s="16">
        <v>0</v>
      </c>
      <c r="Q21" s="15">
        <v>0</v>
      </c>
      <c r="R21" s="16">
        <v>0</v>
      </c>
      <c r="S21" s="15">
        <f t="shared" si="30"/>
        <v>0</v>
      </c>
      <c r="T21" s="15">
        <f t="shared" si="30"/>
        <v>0</v>
      </c>
      <c r="U21" s="15">
        <f t="shared" si="30"/>
        <v>0</v>
      </c>
      <c r="V21" s="16">
        <v>0</v>
      </c>
      <c r="W21" s="15">
        <f t="shared" si="31"/>
        <v>0</v>
      </c>
      <c r="X21" s="16">
        <v>0</v>
      </c>
      <c r="Y21" s="50">
        <v>0</v>
      </c>
      <c r="Z21" s="50">
        <v>0</v>
      </c>
      <c r="AA21" s="50">
        <v>0</v>
      </c>
      <c r="AB21" s="51">
        <v>0</v>
      </c>
      <c r="AC21" s="50">
        <v>0</v>
      </c>
      <c r="AD21" s="51">
        <v>0</v>
      </c>
      <c r="AE21" s="50">
        <f t="shared" si="32"/>
        <v>0</v>
      </c>
      <c r="AF21" s="50">
        <f t="shared" si="32"/>
        <v>0</v>
      </c>
      <c r="AG21" s="50">
        <f t="shared" si="32"/>
        <v>0</v>
      </c>
      <c r="AH21" s="51">
        <v>0</v>
      </c>
      <c r="AI21" s="50">
        <f t="shared" si="33"/>
        <v>0</v>
      </c>
      <c r="AJ21" s="51">
        <v>0</v>
      </c>
      <c r="AK21" s="50">
        <v>0</v>
      </c>
      <c r="AL21" s="50">
        <v>0</v>
      </c>
      <c r="AM21" s="50">
        <v>0</v>
      </c>
      <c r="AN21" s="51">
        <v>0</v>
      </c>
      <c r="AO21" s="50">
        <v>0</v>
      </c>
      <c r="AP21" s="51">
        <v>0</v>
      </c>
      <c r="AQ21" s="50">
        <f t="shared" si="34"/>
        <v>0</v>
      </c>
      <c r="AR21" s="50">
        <f t="shared" si="34"/>
        <v>0</v>
      </c>
      <c r="AS21" s="50">
        <f t="shared" si="34"/>
        <v>0</v>
      </c>
      <c r="AT21" s="51">
        <v>0</v>
      </c>
      <c r="AU21" s="50">
        <f t="shared" si="35"/>
        <v>0</v>
      </c>
      <c r="AV21" s="51">
        <v>0</v>
      </c>
      <c r="AW21" s="50">
        <v>0</v>
      </c>
      <c r="AX21" s="50">
        <v>0</v>
      </c>
      <c r="AY21" s="50">
        <v>0</v>
      </c>
      <c r="AZ21" s="51">
        <v>0</v>
      </c>
      <c r="BA21" s="50">
        <v>0</v>
      </c>
      <c r="BB21" s="51">
        <v>0</v>
      </c>
      <c r="BC21" s="50">
        <f t="shared" si="36"/>
        <v>0</v>
      </c>
      <c r="BD21" s="50">
        <f t="shared" si="36"/>
        <v>0</v>
      </c>
      <c r="BE21" s="50">
        <f t="shared" si="36"/>
        <v>0</v>
      </c>
      <c r="BF21" s="51">
        <v>0</v>
      </c>
      <c r="BG21" s="50">
        <f t="shared" si="37"/>
        <v>0</v>
      </c>
      <c r="BH21" s="51">
        <v>0</v>
      </c>
      <c r="BI21" s="50">
        <v>0</v>
      </c>
      <c r="BJ21" s="50">
        <v>0</v>
      </c>
      <c r="BK21" s="50">
        <v>0</v>
      </c>
      <c r="BL21" s="51">
        <v>0</v>
      </c>
      <c r="BM21" s="50">
        <v>0</v>
      </c>
      <c r="BN21" s="51">
        <v>0</v>
      </c>
    </row>
    <row r="22" spans="1:66" s="8" customFormat="1" ht="16.5" customHeight="1">
      <c r="A22" s="38"/>
      <c r="B22" s="41" t="s">
        <v>78</v>
      </c>
      <c r="C22" s="50">
        <v>0</v>
      </c>
      <c r="D22" s="50">
        <v>0</v>
      </c>
      <c r="E22" s="15">
        <v>0</v>
      </c>
      <c r="F22" s="15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15">
        <v>0</v>
      </c>
      <c r="N22" s="15">
        <v>0</v>
      </c>
      <c r="O22" s="15">
        <v>0</v>
      </c>
      <c r="P22" s="16">
        <v>0</v>
      </c>
      <c r="Q22" s="15">
        <v>0</v>
      </c>
      <c r="R22" s="16">
        <v>0</v>
      </c>
      <c r="S22" s="15">
        <f t="shared" si="30"/>
        <v>0</v>
      </c>
      <c r="T22" s="15">
        <f t="shared" si="30"/>
        <v>0</v>
      </c>
      <c r="U22" s="15">
        <f t="shared" si="30"/>
        <v>0</v>
      </c>
      <c r="V22" s="16">
        <v>0</v>
      </c>
      <c r="W22" s="15">
        <f t="shared" si="31"/>
        <v>0</v>
      </c>
      <c r="X22" s="16">
        <v>0</v>
      </c>
      <c r="Y22" s="50">
        <v>0</v>
      </c>
      <c r="Z22" s="50">
        <v>0</v>
      </c>
      <c r="AA22" s="50">
        <v>0</v>
      </c>
      <c r="AB22" s="51">
        <v>0</v>
      </c>
      <c r="AC22" s="50">
        <v>0</v>
      </c>
      <c r="AD22" s="51">
        <v>0</v>
      </c>
      <c r="AE22" s="50">
        <f t="shared" si="32"/>
        <v>0</v>
      </c>
      <c r="AF22" s="50">
        <f t="shared" si="32"/>
        <v>0</v>
      </c>
      <c r="AG22" s="50">
        <f t="shared" si="32"/>
        <v>0</v>
      </c>
      <c r="AH22" s="51">
        <v>0</v>
      </c>
      <c r="AI22" s="50">
        <f t="shared" si="33"/>
        <v>0</v>
      </c>
      <c r="AJ22" s="51">
        <v>0</v>
      </c>
      <c r="AK22" s="50">
        <v>0</v>
      </c>
      <c r="AL22" s="50">
        <v>0</v>
      </c>
      <c r="AM22" s="50">
        <v>0</v>
      </c>
      <c r="AN22" s="51">
        <v>0</v>
      </c>
      <c r="AO22" s="50">
        <v>0</v>
      </c>
      <c r="AP22" s="51">
        <v>0</v>
      </c>
      <c r="AQ22" s="50">
        <f t="shared" si="34"/>
        <v>0</v>
      </c>
      <c r="AR22" s="50">
        <f t="shared" si="34"/>
        <v>0</v>
      </c>
      <c r="AS22" s="50">
        <f t="shared" si="34"/>
        <v>0</v>
      </c>
      <c r="AT22" s="51">
        <v>0</v>
      </c>
      <c r="AU22" s="50">
        <f t="shared" si="35"/>
        <v>0</v>
      </c>
      <c r="AV22" s="51">
        <v>0</v>
      </c>
      <c r="AW22" s="50">
        <v>0</v>
      </c>
      <c r="AX22" s="50">
        <v>0</v>
      </c>
      <c r="AY22" s="50">
        <v>0</v>
      </c>
      <c r="AZ22" s="51">
        <v>0</v>
      </c>
      <c r="BA22" s="50">
        <v>0</v>
      </c>
      <c r="BB22" s="51">
        <v>0</v>
      </c>
      <c r="BC22" s="50">
        <f t="shared" si="36"/>
        <v>0</v>
      </c>
      <c r="BD22" s="50">
        <f t="shared" si="36"/>
        <v>0</v>
      </c>
      <c r="BE22" s="50">
        <f t="shared" si="36"/>
        <v>0</v>
      </c>
      <c r="BF22" s="51">
        <v>0</v>
      </c>
      <c r="BG22" s="50">
        <f t="shared" si="37"/>
        <v>0</v>
      </c>
      <c r="BH22" s="51">
        <v>0</v>
      </c>
      <c r="BI22" s="50">
        <v>0</v>
      </c>
      <c r="BJ22" s="50">
        <v>0</v>
      </c>
      <c r="BK22" s="50">
        <v>0</v>
      </c>
      <c r="BL22" s="51">
        <v>0</v>
      </c>
      <c r="BM22" s="50">
        <v>0</v>
      </c>
      <c r="BN22" s="51">
        <v>0</v>
      </c>
    </row>
    <row r="23" spans="1:66" s="8" customFormat="1" ht="16.5" customHeight="1">
      <c r="A23" s="38"/>
      <c r="B23" s="27" t="s">
        <v>7</v>
      </c>
      <c r="C23" s="53">
        <f>C24-SUM(C15:C22)</f>
        <v>0</v>
      </c>
      <c r="D23" s="52">
        <f>D24-SUM(D15:D22)</f>
        <v>0</v>
      </c>
      <c r="E23" s="19">
        <f>E24-SUM(E15:E22)</f>
        <v>0</v>
      </c>
      <c r="F23" s="18">
        <f>F24-SUM(F15:F22)</f>
        <v>0</v>
      </c>
      <c r="G23" s="53">
        <f t="shared" ref="G23" si="42">G24-SUM(G15:G22)</f>
        <v>0</v>
      </c>
      <c r="H23" s="52">
        <f>H24-SUM(H15:H22)</f>
        <v>0</v>
      </c>
      <c r="I23" s="53">
        <f t="shared" ref="I23" si="43">I24-SUM(I15:I22)</f>
        <v>0</v>
      </c>
      <c r="J23" s="52">
        <f>J24-SUM(J15:J22)</f>
        <v>0</v>
      </c>
      <c r="K23" s="53">
        <f t="shared" ref="K23" si="44">K24-SUM(K15:K22)</f>
        <v>0</v>
      </c>
      <c r="L23" s="52">
        <f>L24-SUM(L15:L22)</f>
        <v>0</v>
      </c>
      <c r="M23" s="19">
        <f t="shared" ref="M23" si="45">M24-SUM(M15:M22)</f>
        <v>0</v>
      </c>
      <c r="N23" s="18">
        <f>N24-SUM(N15:N22)</f>
        <v>0</v>
      </c>
      <c r="O23" s="19">
        <f t="shared" ref="O23" si="46">O24-SUM(O15:O22)</f>
        <v>0</v>
      </c>
      <c r="P23" s="19">
        <v>0</v>
      </c>
      <c r="Q23" s="18">
        <f>Q24-SUM(Q15:Q22)</f>
        <v>0</v>
      </c>
      <c r="R23" s="19">
        <v>0</v>
      </c>
      <c r="S23" s="18">
        <f>S24-SUM(S15:S22)</f>
        <v>0</v>
      </c>
      <c r="T23" s="18">
        <f>T24-SUM(T15:T22)</f>
        <v>0</v>
      </c>
      <c r="U23" s="19">
        <f>U24-SUM(U15:U22)</f>
        <v>0</v>
      </c>
      <c r="V23" s="53">
        <v>0</v>
      </c>
      <c r="W23" s="18">
        <f>W24-SUM(W15:W22)</f>
        <v>0</v>
      </c>
      <c r="X23" s="19">
        <v>0</v>
      </c>
      <c r="Y23" s="53">
        <f t="shared" ref="Y23" si="47">Y24-SUM(Y15:Y22)</f>
        <v>0</v>
      </c>
      <c r="Z23" s="52">
        <f>Z24-SUM(Z15:Z22)</f>
        <v>0</v>
      </c>
      <c r="AA23" s="53">
        <f t="shared" ref="AA23" si="48">AA24-SUM(AA15:AA22)</f>
        <v>0</v>
      </c>
      <c r="AB23" s="53">
        <v>0</v>
      </c>
      <c r="AC23" s="52">
        <f>AC24-SUM(AC15:AC22)</f>
        <v>0</v>
      </c>
      <c r="AD23" s="53">
        <v>0</v>
      </c>
      <c r="AE23" s="52">
        <f>AE24-SUM(AE15:AE22)</f>
        <v>0</v>
      </c>
      <c r="AF23" s="52">
        <f>AF24-SUM(AF15:AF22)</f>
        <v>0</v>
      </c>
      <c r="AG23" s="53">
        <f>AG24-SUM(AG15:AG22)</f>
        <v>0</v>
      </c>
      <c r="AH23" s="53">
        <v>0</v>
      </c>
      <c r="AI23" s="52">
        <f>AI24-SUM(AI15:AI22)</f>
        <v>0</v>
      </c>
      <c r="AJ23" s="53">
        <v>0</v>
      </c>
      <c r="AK23" s="53">
        <f t="shared" ref="AK23" si="49">AK24-SUM(AK15:AK22)</f>
        <v>0</v>
      </c>
      <c r="AL23" s="52">
        <f>AL24-SUM(AL15:AL22)</f>
        <v>0</v>
      </c>
      <c r="AM23" s="53">
        <f t="shared" ref="AM23" si="50">AM24-SUM(AM15:AM22)</f>
        <v>0</v>
      </c>
      <c r="AN23" s="53">
        <v>0</v>
      </c>
      <c r="AO23" s="52">
        <f>AO24-SUM(AO15:AO22)</f>
        <v>0</v>
      </c>
      <c r="AP23" s="53">
        <v>0</v>
      </c>
      <c r="AQ23" s="52">
        <f>AQ24-SUM(AQ15:AQ22)</f>
        <v>0</v>
      </c>
      <c r="AR23" s="52">
        <f>AR24-SUM(AR15:AR22)</f>
        <v>0</v>
      </c>
      <c r="AS23" s="53">
        <f>AS24-SUM(AS15:AS22)</f>
        <v>0</v>
      </c>
      <c r="AT23" s="53">
        <v>0</v>
      </c>
      <c r="AU23" s="52">
        <f>AU24-SUM(AU15:AU22)</f>
        <v>0</v>
      </c>
      <c r="AV23" s="53">
        <v>0</v>
      </c>
      <c r="AW23" s="53">
        <f t="shared" ref="AW23" si="51">AW24-SUM(AW15:AW22)</f>
        <v>0</v>
      </c>
      <c r="AX23" s="52">
        <f>AX24-SUM(AX15:AX22)</f>
        <v>0</v>
      </c>
      <c r="AY23" s="53">
        <f t="shared" ref="AY23" si="52">AY24-SUM(AY15:AY22)</f>
        <v>0</v>
      </c>
      <c r="AZ23" s="53">
        <v>0</v>
      </c>
      <c r="BA23" s="52">
        <f>BA24-SUM(BA15:BA22)</f>
        <v>0</v>
      </c>
      <c r="BB23" s="53">
        <v>0</v>
      </c>
      <c r="BC23" s="52">
        <f>BC24-SUM(BC15:BC22)</f>
        <v>0</v>
      </c>
      <c r="BD23" s="52">
        <f>BD24-SUM(BD15:BD22)</f>
        <v>0</v>
      </c>
      <c r="BE23" s="53">
        <f>BE24-SUM(BE15:BE22)</f>
        <v>0</v>
      </c>
      <c r="BF23" s="53">
        <v>0</v>
      </c>
      <c r="BG23" s="52">
        <f>BG24-SUM(BG15:BG22)</f>
        <v>0</v>
      </c>
      <c r="BH23" s="53">
        <v>0</v>
      </c>
      <c r="BI23" s="53">
        <f t="shared" ref="BI23" si="53">BI24-SUM(BI15:BI22)</f>
        <v>0</v>
      </c>
      <c r="BJ23" s="52">
        <f>BJ24-SUM(BJ15:BJ22)</f>
        <v>0</v>
      </c>
      <c r="BK23" s="53">
        <f t="shared" ref="BK23" si="54">BK24-SUM(BK15:BK22)</f>
        <v>0</v>
      </c>
      <c r="BL23" s="53">
        <v>0</v>
      </c>
      <c r="BM23" s="52">
        <f>BM24-SUM(BM15:BM22)</f>
        <v>0</v>
      </c>
      <c r="BN23" s="53">
        <v>0</v>
      </c>
    </row>
    <row r="24" spans="1:66" s="10" customFormat="1" ht="16.5" customHeight="1">
      <c r="A24" s="9"/>
      <c r="B24" s="29" t="s">
        <v>99</v>
      </c>
      <c r="C24" s="53">
        <v>8314</v>
      </c>
      <c r="D24" s="52">
        <v>123</v>
      </c>
      <c r="E24" s="19">
        <v>10012</v>
      </c>
      <c r="F24" s="18">
        <v>143</v>
      </c>
      <c r="G24" s="53">
        <v>6966</v>
      </c>
      <c r="H24" s="52">
        <v>125</v>
      </c>
      <c r="I24" s="53">
        <v>9430</v>
      </c>
      <c r="J24" s="52">
        <v>160</v>
      </c>
      <c r="K24" s="53">
        <v>7455</v>
      </c>
      <c r="L24" s="52">
        <v>118</v>
      </c>
      <c r="M24" s="19">
        <v>0</v>
      </c>
      <c r="N24" s="18">
        <v>0</v>
      </c>
      <c r="O24" s="19">
        <v>0</v>
      </c>
      <c r="P24" s="53">
        <v>0</v>
      </c>
      <c r="Q24" s="18">
        <v>0</v>
      </c>
      <c r="R24" s="53">
        <v>0</v>
      </c>
      <c r="S24" s="23">
        <f t="shared" ref="S24:U24" si="55">Y24-M24</f>
        <v>896</v>
      </c>
      <c r="T24" s="23">
        <f t="shared" si="55"/>
        <v>6</v>
      </c>
      <c r="U24" s="19">
        <f t="shared" si="55"/>
        <v>1396</v>
      </c>
      <c r="V24" s="56">
        <f>ROUND(((U24/S24-1)*100),1)</f>
        <v>55.8</v>
      </c>
      <c r="W24" s="55">
        <f t="shared" si="17"/>
        <v>1</v>
      </c>
      <c r="X24" s="66">
        <f>ROUND(((W24/T24-1)*100),1)</f>
        <v>-83.3</v>
      </c>
      <c r="Y24" s="53">
        <v>896</v>
      </c>
      <c r="Z24" s="52">
        <v>6</v>
      </c>
      <c r="AA24" s="53">
        <v>1396</v>
      </c>
      <c r="AB24" s="56">
        <f>ROUND(((AA24/Y24-1)*100),1)</f>
        <v>55.8</v>
      </c>
      <c r="AC24" s="52">
        <v>1</v>
      </c>
      <c r="AD24" s="56">
        <f>ROUND(((AC24/Z24-1)*100),1)</f>
        <v>-83.3</v>
      </c>
      <c r="AE24" s="55">
        <f t="shared" ref="AE24" si="56">AK24-Y24</f>
        <v>0</v>
      </c>
      <c r="AF24" s="55">
        <f t="shared" ref="AF24" si="57">AL24-Z24</f>
        <v>0</v>
      </c>
      <c r="AG24" s="53">
        <f t="shared" ref="AG24" si="58">AM24-AA24</f>
        <v>2</v>
      </c>
      <c r="AH24" s="58">
        <v>0</v>
      </c>
      <c r="AI24" s="55">
        <f t="shared" ref="AI24" si="59">AO24-AC24</f>
        <v>1</v>
      </c>
      <c r="AJ24" s="58">
        <v>0</v>
      </c>
      <c r="AK24" s="53">
        <v>896</v>
      </c>
      <c r="AL24" s="52">
        <v>6</v>
      </c>
      <c r="AM24" s="53">
        <v>1398</v>
      </c>
      <c r="AN24" s="56">
        <f>ROUND(((AM24/AK24-1)*100),1)</f>
        <v>56</v>
      </c>
      <c r="AO24" s="52">
        <v>2</v>
      </c>
      <c r="AP24" s="56">
        <f>ROUND(((AO24/AL24-1)*100),1)</f>
        <v>-66.7</v>
      </c>
      <c r="AQ24" s="55">
        <f t="shared" ref="AQ24" si="60">AW24-AK24</f>
        <v>0</v>
      </c>
      <c r="AR24" s="55">
        <f t="shared" ref="AR24" si="61">AX24-AL24</f>
        <v>0</v>
      </c>
      <c r="AS24" s="53">
        <f t="shared" ref="AS24" si="62">AY24-AM24</f>
        <v>5204</v>
      </c>
      <c r="AT24" s="58">
        <v>0</v>
      </c>
      <c r="AU24" s="55">
        <f t="shared" ref="AU24" si="63">BA24-AO24</f>
        <v>74</v>
      </c>
      <c r="AV24" s="58">
        <v>0</v>
      </c>
      <c r="AW24" s="53">
        <v>896</v>
      </c>
      <c r="AX24" s="52">
        <v>6</v>
      </c>
      <c r="AY24" s="53">
        <v>6602</v>
      </c>
      <c r="AZ24" s="56">
        <f>ROUND(((AY24/AW24-1)*100),1)</f>
        <v>636.79999999999995</v>
      </c>
      <c r="BA24" s="52">
        <v>76</v>
      </c>
      <c r="BB24" s="56">
        <f>ROUND(((BA24/AX24-1)*100),1)</f>
        <v>1166.7</v>
      </c>
      <c r="BC24" s="55">
        <f t="shared" ref="BC24" si="64">BI24-AW24</f>
        <v>0</v>
      </c>
      <c r="BD24" s="55">
        <f t="shared" ref="BD24" si="65">BJ24-AX24</f>
        <v>0</v>
      </c>
      <c r="BE24" s="53">
        <f t="shared" ref="BE24" si="66">BK24-AY24</f>
        <v>0</v>
      </c>
      <c r="BF24" s="58">
        <v>0</v>
      </c>
      <c r="BG24" s="55">
        <f t="shared" ref="BG24" si="67">BM24-BA24</f>
        <v>0</v>
      </c>
      <c r="BH24" s="58">
        <v>0</v>
      </c>
      <c r="BI24" s="53">
        <v>896</v>
      </c>
      <c r="BJ24" s="52">
        <v>6</v>
      </c>
      <c r="BK24" s="53">
        <v>6602</v>
      </c>
      <c r="BL24" s="56">
        <f>ROUND(((BK24/BI24-1)*100),1)</f>
        <v>636.79999999999995</v>
      </c>
      <c r="BM24" s="52">
        <v>76</v>
      </c>
      <c r="BN24" s="56">
        <f>ROUND(((BM24/BJ24-1)*100),1)</f>
        <v>1166.7</v>
      </c>
    </row>
    <row r="25" spans="1:66">
      <c r="A25" s="1" t="s">
        <v>18</v>
      </c>
    </row>
  </sheetData>
  <sortState ref="B15:ET22">
    <sortCondition descending="1" ref="K15:K22"/>
  </sortState>
  <mergeCells count="33">
    <mergeCell ref="AQ3:AV3"/>
    <mergeCell ref="AW3:BB3"/>
    <mergeCell ref="AQ4:AR4"/>
    <mergeCell ref="AS4:AV4"/>
    <mergeCell ref="AW4:AX4"/>
    <mergeCell ref="AY4:BB4"/>
    <mergeCell ref="K3:L4"/>
    <mergeCell ref="A3:B5"/>
    <mergeCell ref="M4:N4"/>
    <mergeCell ref="O4:R4"/>
    <mergeCell ref="S4:T4"/>
    <mergeCell ref="G3:H4"/>
    <mergeCell ref="E3:F4"/>
    <mergeCell ref="C3:D4"/>
    <mergeCell ref="I3:J4"/>
    <mergeCell ref="AA4:AD4"/>
    <mergeCell ref="M3:R3"/>
    <mergeCell ref="S3:X3"/>
    <mergeCell ref="Y3:AD3"/>
    <mergeCell ref="U4:X4"/>
    <mergeCell ref="Y4:Z4"/>
    <mergeCell ref="AE3:AJ3"/>
    <mergeCell ref="AK3:AP3"/>
    <mergeCell ref="AE4:AF4"/>
    <mergeCell ref="AG4:AJ4"/>
    <mergeCell ref="AK4:AL4"/>
    <mergeCell ref="AM4:AP4"/>
    <mergeCell ref="BC3:BH3"/>
    <mergeCell ref="BI3:BN3"/>
    <mergeCell ref="BC4:BD4"/>
    <mergeCell ref="BE4:BH4"/>
    <mergeCell ref="BI4:BJ4"/>
    <mergeCell ref="BK4:BN4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N17"/>
  <sheetViews>
    <sheetView workbookViewId="0">
      <pane xSplit="12" ySplit="5" topLeftCell="BC6" activePane="bottomRight" state="frozen"/>
      <selection pane="topRight" activeCell="O1" sqref="O1"/>
      <selection pane="bottomLeft" activeCell="A6" sqref="A6"/>
      <selection pane="bottomRight"/>
    </sheetView>
  </sheetViews>
  <sheetFormatPr defaultRowHeight="16.5"/>
  <cols>
    <col min="1" max="1" width="7.125" style="11" customWidth="1"/>
    <col min="2" max="2" width="19.625" style="11" customWidth="1"/>
    <col min="3" max="4" width="11.25" style="47" hidden="1" customWidth="1"/>
    <col min="5" max="6" width="11.25" style="11" hidden="1" customWidth="1"/>
    <col min="7" max="10" width="11.25" style="47" hidden="1" customWidth="1"/>
    <col min="11" max="12" width="11.25" style="47" customWidth="1"/>
    <col min="13" max="15" width="11.25" style="11" hidden="1" customWidth="1"/>
    <col min="16" max="16" width="8.625" style="11" hidden="1" customWidth="1"/>
    <col min="17" max="17" width="11.25" style="11" hidden="1" customWidth="1"/>
    <col min="18" max="18" width="8.625" style="11" hidden="1" customWidth="1"/>
    <col min="19" max="21" width="11.25" style="47" hidden="1" customWidth="1"/>
    <col min="22" max="22" width="8.625" style="47" hidden="1" customWidth="1"/>
    <col min="23" max="23" width="11.25" style="47" hidden="1" customWidth="1"/>
    <col min="24" max="24" width="8.625" style="47" hidden="1" customWidth="1"/>
    <col min="25" max="27" width="11.25" style="47" hidden="1" customWidth="1"/>
    <col min="28" max="28" width="8.625" style="47" hidden="1" customWidth="1"/>
    <col min="29" max="29" width="11.25" style="47" hidden="1" customWidth="1"/>
    <col min="30" max="30" width="8.625" style="47" hidden="1" customWidth="1"/>
    <col min="31" max="33" width="11.25" style="47" hidden="1" customWidth="1"/>
    <col min="34" max="34" width="8.625" style="47" hidden="1" customWidth="1"/>
    <col min="35" max="35" width="11.25" style="47" hidden="1" customWidth="1"/>
    <col min="36" max="36" width="8.625" style="47" hidden="1" customWidth="1"/>
    <col min="37" max="39" width="11.25" style="47" hidden="1" customWidth="1"/>
    <col min="40" max="40" width="8.625" style="47" hidden="1" customWidth="1"/>
    <col min="41" max="41" width="11.25" style="47" hidden="1" customWidth="1"/>
    <col min="42" max="42" width="8.625" style="47" hidden="1" customWidth="1"/>
    <col min="43" max="45" width="11.25" style="47" hidden="1" customWidth="1"/>
    <col min="46" max="46" width="8.625" style="47" hidden="1" customWidth="1"/>
    <col min="47" max="47" width="11.25" style="47" hidden="1" customWidth="1"/>
    <col min="48" max="48" width="8.625" style="47" hidden="1" customWidth="1"/>
    <col min="49" max="51" width="11.25" style="47" hidden="1" customWidth="1"/>
    <col min="52" max="52" width="8.625" style="47" hidden="1" customWidth="1"/>
    <col min="53" max="53" width="11.25" style="47" hidden="1" customWidth="1"/>
    <col min="54" max="54" width="8.625" style="47" hidden="1" customWidth="1"/>
    <col min="55" max="57" width="11.25" style="47" customWidth="1"/>
    <col min="58" max="58" width="8.625" style="47" customWidth="1"/>
    <col min="59" max="59" width="11.25" style="47" customWidth="1"/>
    <col min="60" max="60" width="8.625" style="47" customWidth="1"/>
    <col min="61" max="63" width="11.25" style="47" customWidth="1"/>
    <col min="64" max="64" width="8.625" style="47" customWidth="1"/>
    <col min="65" max="65" width="11.25" style="47" customWidth="1"/>
    <col min="66" max="66" width="8.625" style="47" customWidth="1"/>
    <col min="67" max="16384" width="9" style="11"/>
  </cols>
  <sheetData>
    <row r="1" spans="1:66" s="3" customFormat="1" ht="17.25" customHeight="1">
      <c r="A1" s="3" t="s">
        <v>16</v>
      </c>
      <c r="C1" s="44"/>
      <c r="D1" s="44"/>
      <c r="G1" s="44"/>
      <c r="H1" s="44"/>
      <c r="I1" s="44"/>
      <c r="J1" s="44"/>
      <c r="K1" s="44"/>
      <c r="L1" s="44"/>
      <c r="M1" s="4"/>
      <c r="N1" s="4"/>
      <c r="S1" s="45"/>
      <c r="T1" s="45"/>
      <c r="U1" s="44"/>
      <c r="V1" s="44"/>
      <c r="W1" s="44"/>
      <c r="X1" s="44"/>
      <c r="Y1" s="45"/>
      <c r="Z1" s="45"/>
      <c r="AA1" s="44"/>
      <c r="AB1" s="44"/>
      <c r="AC1" s="44"/>
      <c r="AD1" s="44"/>
      <c r="AE1" s="45"/>
      <c r="AF1" s="45"/>
      <c r="AG1" s="44"/>
      <c r="AH1" s="44"/>
      <c r="AI1" s="44"/>
      <c r="AJ1" s="44"/>
      <c r="AK1" s="45"/>
      <c r="AL1" s="45"/>
      <c r="AM1" s="44"/>
      <c r="AN1" s="44"/>
      <c r="AO1" s="44"/>
      <c r="AP1" s="44"/>
      <c r="AQ1" s="45"/>
      <c r="AR1" s="45"/>
      <c r="AS1" s="44"/>
      <c r="AT1" s="44"/>
      <c r="AU1" s="44"/>
      <c r="AV1" s="44"/>
      <c r="AW1" s="45"/>
      <c r="AX1" s="45"/>
      <c r="AY1" s="44"/>
      <c r="AZ1" s="44"/>
      <c r="BA1" s="44"/>
      <c r="BB1" s="44"/>
      <c r="BC1" s="45"/>
      <c r="BD1" s="45"/>
      <c r="BE1" s="44"/>
      <c r="BF1" s="44"/>
      <c r="BG1" s="44"/>
      <c r="BH1" s="44"/>
      <c r="BI1" s="45"/>
      <c r="BJ1" s="45"/>
      <c r="BK1" s="44"/>
      <c r="BL1" s="44"/>
      <c r="BM1" s="44"/>
      <c r="BN1" s="44"/>
    </row>
    <row r="2" spans="1:66" s="1" customFormat="1" ht="15.75" customHeight="1">
      <c r="B2" s="5"/>
      <c r="C2" s="43"/>
      <c r="D2" s="43"/>
      <c r="G2" s="43"/>
      <c r="H2" s="43"/>
      <c r="I2" s="43"/>
      <c r="J2" s="43"/>
      <c r="K2" s="43"/>
      <c r="L2" s="43"/>
      <c r="M2" s="5"/>
      <c r="N2" s="5"/>
      <c r="R2" s="46" t="s">
        <v>11</v>
      </c>
      <c r="S2" s="46"/>
      <c r="T2" s="46"/>
      <c r="U2" s="43"/>
      <c r="V2" s="43"/>
      <c r="W2" s="43"/>
      <c r="X2" s="46"/>
      <c r="Y2" s="46"/>
      <c r="Z2" s="46"/>
      <c r="AA2" s="43"/>
      <c r="AB2" s="43"/>
      <c r="AC2" s="43"/>
      <c r="AD2" s="46" t="s">
        <v>11</v>
      </c>
      <c r="AE2" s="46"/>
      <c r="AF2" s="46"/>
      <c r="AG2" s="43"/>
      <c r="AH2" s="43"/>
      <c r="AI2" s="43"/>
      <c r="AJ2" s="46"/>
      <c r="AK2" s="46"/>
      <c r="AL2" s="46"/>
      <c r="AM2" s="43"/>
      <c r="AN2" s="43"/>
      <c r="AO2" s="43"/>
      <c r="AP2" s="46" t="s">
        <v>11</v>
      </c>
      <c r="AQ2" s="46"/>
      <c r="AR2" s="46"/>
      <c r="AS2" s="43"/>
      <c r="AT2" s="43"/>
      <c r="AU2" s="43"/>
      <c r="AV2" s="46"/>
      <c r="AW2" s="46"/>
      <c r="AX2" s="46"/>
      <c r="AY2" s="43"/>
      <c r="AZ2" s="43"/>
      <c r="BA2" s="43"/>
      <c r="BB2" s="46" t="s">
        <v>11</v>
      </c>
      <c r="BC2" s="46"/>
      <c r="BD2" s="46"/>
      <c r="BE2" s="43"/>
      <c r="BF2" s="43"/>
      <c r="BG2" s="43"/>
      <c r="BH2" s="46"/>
      <c r="BI2" s="46"/>
      <c r="BJ2" s="46"/>
      <c r="BK2" s="43"/>
      <c r="BL2" s="43"/>
      <c r="BM2" s="43"/>
      <c r="BN2" s="46" t="s">
        <v>11</v>
      </c>
    </row>
    <row r="3" spans="1:66" s="6" customFormat="1" ht="18" customHeight="1">
      <c r="A3" s="75" t="s">
        <v>0</v>
      </c>
      <c r="B3" s="75"/>
      <c r="C3" s="75" t="s">
        <v>159</v>
      </c>
      <c r="D3" s="75"/>
      <c r="E3" s="75" t="s">
        <v>191</v>
      </c>
      <c r="F3" s="75"/>
      <c r="G3" s="75" t="s">
        <v>209</v>
      </c>
      <c r="H3" s="75"/>
      <c r="I3" s="75" t="s">
        <v>232</v>
      </c>
      <c r="J3" s="75"/>
      <c r="K3" s="75" t="s">
        <v>270</v>
      </c>
      <c r="L3" s="75"/>
      <c r="M3" s="75" t="s">
        <v>1</v>
      </c>
      <c r="N3" s="75"/>
      <c r="O3" s="75"/>
      <c r="P3" s="75"/>
      <c r="Q3" s="75"/>
      <c r="R3" s="75"/>
      <c r="S3" s="76" t="s">
        <v>23</v>
      </c>
      <c r="T3" s="77"/>
      <c r="U3" s="77"/>
      <c r="V3" s="77"/>
      <c r="W3" s="77"/>
      <c r="X3" s="78"/>
      <c r="Y3" s="76" t="s">
        <v>24</v>
      </c>
      <c r="Z3" s="77"/>
      <c r="AA3" s="77"/>
      <c r="AB3" s="77"/>
      <c r="AC3" s="77"/>
      <c r="AD3" s="78"/>
      <c r="AE3" s="76" t="s">
        <v>258</v>
      </c>
      <c r="AF3" s="77"/>
      <c r="AG3" s="77"/>
      <c r="AH3" s="77"/>
      <c r="AI3" s="77"/>
      <c r="AJ3" s="78"/>
      <c r="AK3" s="76" t="s">
        <v>259</v>
      </c>
      <c r="AL3" s="77"/>
      <c r="AM3" s="77"/>
      <c r="AN3" s="77"/>
      <c r="AO3" s="77"/>
      <c r="AP3" s="78"/>
      <c r="AQ3" s="76" t="s">
        <v>260</v>
      </c>
      <c r="AR3" s="77"/>
      <c r="AS3" s="77"/>
      <c r="AT3" s="77"/>
      <c r="AU3" s="77"/>
      <c r="AV3" s="78"/>
      <c r="AW3" s="76" t="s">
        <v>261</v>
      </c>
      <c r="AX3" s="77"/>
      <c r="AY3" s="77"/>
      <c r="AZ3" s="77"/>
      <c r="BA3" s="77"/>
      <c r="BB3" s="78"/>
      <c r="BC3" s="76" t="s">
        <v>263</v>
      </c>
      <c r="BD3" s="77"/>
      <c r="BE3" s="77"/>
      <c r="BF3" s="77"/>
      <c r="BG3" s="77"/>
      <c r="BH3" s="78"/>
      <c r="BI3" s="76" t="s">
        <v>264</v>
      </c>
      <c r="BJ3" s="77"/>
      <c r="BK3" s="77"/>
      <c r="BL3" s="77"/>
      <c r="BM3" s="77"/>
      <c r="BN3" s="78"/>
    </row>
    <row r="4" spans="1:66" s="6" customFormat="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283</v>
      </c>
      <c r="N4" s="75"/>
      <c r="O4" s="75" t="s">
        <v>284</v>
      </c>
      <c r="P4" s="75"/>
      <c r="Q4" s="75"/>
      <c r="R4" s="75"/>
      <c r="S4" s="75" t="s">
        <v>253</v>
      </c>
      <c r="T4" s="75"/>
      <c r="U4" s="75" t="s">
        <v>284</v>
      </c>
      <c r="V4" s="75"/>
      <c r="W4" s="75"/>
      <c r="X4" s="75"/>
      <c r="Y4" s="75" t="s">
        <v>253</v>
      </c>
      <c r="Z4" s="75"/>
      <c r="AA4" s="75" t="s">
        <v>284</v>
      </c>
      <c r="AB4" s="75"/>
      <c r="AC4" s="75"/>
      <c r="AD4" s="75"/>
      <c r="AE4" s="75" t="s">
        <v>233</v>
      </c>
      <c r="AF4" s="75"/>
      <c r="AG4" s="75" t="s">
        <v>284</v>
      </c>
      <c r="AH4" s="75"/>
      <c r="AI4" s="75"/>
      <c r="AJ4" s="75"/>
      <c r="AK4" s="75" t="s">
        <v>233</v>
      </c>
      <c r="AL4" s="75"/>
      <c r="AM4" s="75" t="s">
        <v>284</v>
      </c>
      <c r="AN4" s="75"/>
      <c r="AO4" s="75"/>
      <c r="AP4" s="75"/>
      <c r="AQ4" s="75" t="s">
        <v>233</v>
      </c>
      <c r="AR4" s="75"/>
      <c r="AS4" s="75" t="s">
        <v>284</v>
      </c>
      <c r="AT4" s="75"/>
      <c r="AU4" s="75"/>
      <c r="AV4" s="75"/>
      <c r="AW4" s="75" t="s">
        <v>233</v>
      </c>
      <c r="AX4" s="75"/>
      <c r="AY4" s="75" t="s">
        <v>284</v>
      </c>
      <c r="AZ4" s="75"/>
      <c r="BA4" s="75"/>
      <c r="BB4" s="75"/>
      <c r="BC4" s="75" t="s">
        <v>233</v>
      </c>
      <c r="BD4" s="75"/>
      <c r="BE4" s="75" t="s">
        <v>284</v>
      </c>
      <c r="BF4" s="75"/>
      <c r="BG4" s="75"/>
      <c r="BH4" s="75"/>
      <c r="BI4" s="75" t="s">
        <v>233</v>
      </c>
      <c r="BJ4" s="75"/>
      <c r="BK4" s="75" t="s">
        <v>284</v>
      </c>
      <c r="BL4" s="75"/>
      <c r="BM4" s="75"/>
      <c r="BN4" s="75"/>
    </row>
    <row r="5" spans="1:66" s="6" customFormat="1" ht="18" customHeight="1">
      <c r="A5" s="75"/>
      <c r="B5" s="75"/>
      <c r="C5" s="69" t="s">
        <v>21</v>
      </c>
      <c r="D5" s="69" t="s">
        <v>20</v>
      </c>
      <c r="E5" s="69" t="s">
        <v>21</v>
      </c>
      <c r="F5" s="69" t="s">
        <v>20</v>
      </c>
      <c r="G5" s="69" t="s">
        <v>21</v>
      </c>
      <c r="H5" s="69" t="s">
        <v>20</v>
      </c>
      <c r="I5" s="69" t="s">
        <v>21</v>
      </c>
      <c r="J5" s="69" t="s">
        <v>20</v>
      </c>
      <c r="K5" s="70" t="s">
        <v>21</v>
      </c>
      <c r="L5" s="70" t="s">
        <v>20</v>
      </c>
      <c r="M5" s="69" t="s">
        <v>25</v>
      </c>
      <c r="N5" s="69" t="s">
        <v>26</v>
      </c>
      <c r="O5" s="69" t="s">
        <v>197</v>
      </c>
      <c r="P5" s="69" t="s">
        <v>28</v>
      </c>
      <c r="Q5" s="69" t="s">
        <v>26</v>
      </c>
      <c r="R5" s="69" t="s">
        <v>2</v>
      </c>
      <c r="S5" s="69" t="s">
        <v>19</v>
      </c>
      <c r="T5" s="69" t="s">
        <v>20</v>
      </c>
      <c r="U5" s="69" t="s">
        <v>21</v>
      </c>
      <c r="V5" s="69" t="s">
        <v>22</v>
      </c>
      <c r="W5" s="69" t="s">
        <v>20</v>
      </c>
      <c r="X5" s="69" t="s">
        <v>2</v>
      </c>
      <c r="Y5" s="69" t="s">
        <v>19</v>
      </c>
      <c r="Z5" s="69" t="s">
        <v>20</v>
      </c>
      <c r="AA5" s="69" t="s">
        <v>21</v>
      </c>
      <c r="AB5" s="69" t="s">
        <v>22</v>
      </c>
      <c r="AC5" s="69" t="s">
        <v>20</v>
      </c>
      <c r="AD5" s="69" t="s">
        <v>2</v>
      </c>
      <c r="AE5" s="69" t="s">
        <v>19</v>
      </c>
      <c r="AF5" s="69" t="s">
        <v>20</v>
      </c>
      <c r="AG5" s="69" t="s">
        <v>21</v>
      </c>
      <c r="AH5" s="69" t="s">
        <v>22</v>
      </c>
      <c r="AI5" s="69" t="s">
        <v>20</v>
      </c>
      <c r="AJ5" s="69" t="s">
        <v>2</v>
      </c>
      <c r="AK5" s="69" t="s">
        <v>19</v>
      </c>
      <c r="AL5" s="69" t="s">
        <v>20</v>
      </c>
      <c r="AM5" s="69" t="s">
        <v>21</v>
      </c>
      <c r="AN5" s="69" t="s">
        <v>22</v>
      </c>
      <c r="AO5" s="69" t="s">
        <v>20</v>
      </c>
      <c r="AP5" s="69" t="s">
        <v>2</v>
      </c>
      <c r="AQ5" s="69" t="s">
        <v>19</v>
      </c>
      <c r="AR5" s="69" t="s">
        <v>20</v>
      </c>
      <c r="AS5" s="69" t="s">
        <v>21</v>
      </c>
      <c r="AT5" s="69" t="s">
        <v>22</v>
      </c>
      <c r="AU5" s="69" t="s">
        <v>20</v>
      </c>
      <c r="AV5" s="69" t="s">
        <v>2</v>
      </c>
      <c r="AW5" s="69" t="s">
        <v>19</v>
      </c>
      <c r="AX5" s="69" t="s">
        <v>20</v>
      </c>
      <c r="AY5" s="69" t="s">
        <v>21</v>
      </c>
      <c r="AZ5" s="69" t="s">
        <v>22</v>
      </c>
      <c r="BA5" s="69" t="s">
        <v>20</v>
      </c>
      <c r="BB5" s="69" t="s">
        <v>2</v>
      </c>
      <c r="BC5" s="69" t="s">
        <v>19</v>
      </c>
      <c r="BD5" s="69" t="s">
        <v>20</v>
      </c>
      <c r="BE5" s="69" t="s">
        <v>21</v>
      </c>
      <c r="BF5" s="69" t="s">
        <v>22</v>
      </c>
      <c r="BG5" s="69" t="s">
        <v>20</v>
      </c>
      <c r="BH5" s="69" t="s">
        <v>2</v>
      </c>
      <c r="BI5" s="69" t="s">
        <v>19</v>
      </c>
      <c r="BJ5" s="69" t="s">
        <v>20</v>
      </c>
      <c r="BK5" s="69" t="s">
        <v>21</v>
      </c>
      <c r="BL5" s="69" t="s">
        <v>22</v>
      </c>
      <c r="BM5" s="69" t="s">
        <v>20</v>
      </c>
      <c r="BN5" s="69" t="s">
        <v>2</v>
      </c>
    </row>
    <row r="6" spans="1:66" s="39" customFormat="1" ht="16.5" customHeight="1">
      <c r="A6" s="38" t="s">
        <v>305</v>
      </c>
      <c r="B6" s="41" t="s">
        <v>306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50">
        <v>0</v>
      </c>
      <c r="S6" s="50">
        <f t="shared" ref="S6" si="0">Y6-M6</f>
        <v>0</v>
      </c>
      <c r="T6" s="50">
        <f t="shared" ref="T6" si="1">Z6-N6</f>
        <v>0</v>
      </c>
      <c r="U6" s="50">
        <f t="shared" ref="U6" si="2">AA6-O6</f>
        <v>0</v>
      </c>
      <c r="V6" s="48">
        <v>0</v>
      </c>
      <c r="W6" s="50">
        <f>AC6-Q6</f>
        <v>0</v>
      </c>
      <c r="X6" s="51">
        <v>0</v>
      </c>
      <c r="Y6" s="50">
        <v>0</v>
      </c>
      <c r="Z6" s="50">
        <v>0</v>
      </c>
      <c r="AA6" s="50">
        <v>0</v>
      </c>
      <c r="AB6" s="48">
        <v>0</v>
      </c>
      <c r="AC6" s="50">
        <v>0</v>
      </c>
      <c r="AD6" s="50">
        <v>0</v>
      </c>
      <c r="AE6" s="50">
        <f t="shared" ref="AE6" si="3">AK6-Y6</f>
        <v>0</v>
      </c>
      <c r="AF6" s="50">
        <f t="shared" ref="AF6" si="4">AL6-Z6</f>
        <v>0</v>
      </c>
      <c r="AG6" s="50">
        <f t="shared" ref="AG6" si="5">AM6-AA6</f>
        <v>3</v>
      </c>
      <c r="AH6" s="48">
        <v>0</v>
      </c>
      <c r="AI6" s="50">
        <f>AO6-AC6</f>
        <v>1</v>
      </c>
      <c r="AJ6" s="50">
        <v>0</v>
      </c>
      <c r="AK6" s="50">
        <v>0</v>
      </c>
      <c r="AL6" s="50">
        <v>0</v>
      </c>
      <c r="AM6" s="50">
        <v>3</v>
      </c>
      <c r="AN6" s="61">
        <v>0</v>
      </c>
      <c r="AO6" s="50">
        <v>1</v>
      </c>
      <c r="AP6" s="61">
        <v>0</v>
      </c>
      <c r="AQ6" s="50">
        <f t="shared" ref="AQ6" si="6">AW6-AK6</f>
        <v>0</v>
      </c>
      <c r="AR6" s="50">
        <f t="shared" ref="AR6" si="7">AX6-AL6</f>
        <v>0</v>
      </c>
      <c r="AS6" s="50">
        <f t="shared" ref="AS6" si="8">AY6-AM6</f>
        <v>0</v>
      </c>
      <c r="AT6" s="61">
        <v>0</v>
      </c>
      <c r="AU6" s="50">
        <f>BA6-AO6</f>
        <v>0</v>
      </c>
      <c r="AV6" s="50">
        <v>0</v>
      </c>
      <c r="AW6" s="50">
        <v>0</v>
      </c>
      <c r="AX6" s="50">
        <v>0</v>
      </c>
      <c r="AY6" s="50">
        <v>3</v>
      </c>
      <c r="AZ6" s="36"/>
      <c r="BA6" s="50">
        <v>1</v>
      </c>
      <c r="BB6" s="49"/>
      <c r="BC6" s="50">
        <f t="shared" ref="BC6" si="9">BI6-AW6</f>
        <v>0</v>
      </c>
      <c r="BD6" s="50">
        <f t="shared" ref="BD6" si="10">BJ6-AX6</f>
        <v>0</v>
      </c>
      <c r="BE6" s="50">
        <f t="shared" ref="BE6" si="11">BK6-AY6</f>
        <v>0</v>
      </c>
      <c r="BF6" s="48">
        <v>0</v>
      </c>
      <c r="BG6" s="50">
        <f>BM6-BA6</f>
        <v>0</v>
      </c>
      <c r="BH6" s="50">
        <v>0</v>
      </c>
      <c r="BI6" s="50">
        <v>0</v>
      </c>
      <c r="BJ6" s="50">
        <v>0</v>
      </c>
      <c r="BK6" s="50">
        <v>3</v>
      </c>
      <c r="BL6" s="48"/>
      <c r="BM6" s="50">
        <v>1</v>
      </c>
      <c r="BN6" s="50"/>
    </row>
    <row r="7" spans="1:66" s="39" customFormat="1" ht="16.5" customHeight="1">
      <c r="A7" s="38"/>
      <c r="B7" s="27" t="s">
        <v>7</v>
      </c>
      <c r="C7" s="52">
        <f t="shared" ref="C7:O7" si="12">C8-SUM(C6:C6)</f>
        <v>0</v>
      </c>
      <c r="D7" s="52">
        <f t="shared" si="12"/>
        <v>0</v>
      </c>
      <c r="E7" s="52">
        <f t="shared" si="12"/>
        <v>0</v>
      </c>
      <c r="F7" s="52">
        <f t="shared" si="12"/>
        <v>0</v>
      </c>
      <c r="G7" s="52">
        <f t="shared" si="12"/>
        <v>0</v>
      </c>
      <c r="H7" s="52">
        <f t="shared" si="12"/>
        <v>0</v>
      </c>
      <c r="I7" s="52">
        <f t="shared" si="12"/>
        <v>0</v>
      </c>
      <c r="J7" s="52">
        <f t="shared" si="12"/>
        <v>0</v>
      </c>
      <c r="K7" s="52">
        <f t="shared" si="12"/>
        <v>0</v>
      </c>
      <c r="L7" s="52">
        <f t="shared" si="12"/>
        <v>0</v>
      </c>
      <c r="M7" s="52">
        <f t="shared" si="12"/>
        <v>0</v>
      </c>
      <c r="N7" s="52">
        <f t="shared" si="12"/>
        <v>0</v>
      </c>
      <c r="O7" s="53">
        <f t="shared" si="12"/>
        <v>0</v>
      </c>
      <c r="P7" s="53">
        <v>0</v>
      </c>
      <c r="Q7" s="52">
        <f>Q8-SUM(Q6:Q6)</f>
        <v>0</v>
      </c>
      <c r="R7" s="53">
        <v>0</v>
      </c>
      <c r="S7" s="52">
        <f>S8-SUM(S6:S6)</f>
        <v>0</v>
      </c>
      <c r="T7" s="52">
        <f>T8-SUM(T6:T6)</f>
        <v>0</v>
      </c>
      <c r="U7" s="53">
        <f>U8-SUM(U6:U6)</f>
        <v>0</v>
      </c>
      <c r="V7" s="59">
        <v>0</v>
      </c>
      <c r="W7" s="52">
        <f>W8-SUM(W6:W6)</f>
        <v>0</v>
      </c>
      <c r="X7" s="53">
        <v>0</v>
      </c>
      <c r="Y7" s="52">
        <f>Y8-SUM(Y6:Y6)</f>
        <v>0</v>
      </c>
      <c r="Z7" s="52">
        <f>Z8-SUM(Z6:Z6)</f>
        <v>0</v>
      </c>
      <c r="AA7" s="52">
        <f>AA8-SUM(AA6:AA6)</f>
        <v>0</v>
      </c>
      <c r="AB7" s="59">
        <v>0</v>
      </c>
      <c r="AC7" s="52">
        <f>AC8-SUM(AC6:AC6)</f>
        <v>0</v>
      </c>
      <c r="AD7" s="53">
        <v>0</v>
      </c>
      <c r="AE7" s="52">
        <f>AE8-SUM(AE6:AE6)</f>
        <v>0</v>
      </c>
      <c r="AF7" s="52">
        <f>AF8-SUM(AF6:AF6)</f>
        <v>0</v>
      </c>
      <c r="AG7" s="53">
        <f>AG8-SUM(AG6:AG6)</f>
        <v>0</v>
      </c>
      <c r="AH7" s="59">
        <v>0</v>
      </c>
      <c r="AI7" s="52">
        <f>AI8-SUM(AI6:AI6)</f>
        <v>0</v>
      </c>
      <c r="AJ7" s="53">
        <v>0</v>
      </c>
      <c r="AK7" s="52">
        <f>AK8-SUM(AK6:AK6)</f>
        <v>0</v>
      </c>
      <c r="AL7" s="52">
        <f>AL8-SUM(AL6:AL6)</f>
        <v>0</v>
      </c>
      <c r="AM7" s="52">
        <f>AM8-SUM(AM6:AM6)</f>
        <v>0</v>
      </c>
      <c r="AN7" s="62">
        <v>0</v>
      </c>
      <c r="AO7" s="52">
        <f>AO8-SUM(AO6:AO6)</f>
        <v>0</v>
      </c>
      <c r="AP7" s="53">
        <v>0</v>
      </c>
      <c r="AQ7" s="52">
        <f>AQ8-SUM(AQ6:AQ6)</f>
        <v>0</v>
      </c>
      <c r="AR7" s="52">
        <f>AR8-SUM(AR6:AR6)</f>
        <v>0</v>
      </c>
      <c r="AS7" s="53">
        <f>AS8-SUM(AS6:AS6)</f>
        <v>0</v>
      </c>
      <c r="AT7" s="62">
        <v>0</v>
      </c>
      <c r="AU7" s="52">
        <f>AU8-SUM(AU6:AU6)</f>
        <v>0</v>
      </c>
      <c r="AV7" s="53">
        <v>0</v>
      </c>
      <c r="AW7" s="52">
        <f>AW8-SUM(AW6:AW6)</f>
        <v>0</v>
      </c>
      <c r="AX7" s="52">
        <f>AX8-SUM(AX6:AX6)</f>
        <v>0</v>
      </c>
      <c r="AY7" s="52">
        <f>AY8-SUM(AY6:AY6)</f>
        <v>0</v>
      </c>
      <c r="AZ7" s="62">
        <v>0</v>
      </c>
      <c r="BA7" s="52">
        <f>BA8-SUM(BA6:BA6)</f>
        <v>0</v>
      </c>
      <c r="BB7" s="53">
        <v>0</v>
      </c>
      <c r="BC7" s="52">
        <f>BC8-SUM(BC6:BC6)</f>
        <v>0</v>
      </c>
      <c r="BD7" s="52">
        <f>BD8-SUM(BD6:BD6)</f>
        <v>0</v>
      </c>
      <c r="BE7" s="53">
        <f>BE8-SUM(BE6:BE6)</f>
        <v>0</v>
      </c>
      <c r="BF7" s="59">
        <v>0</v>
      </c>
      <c r="BG7" s="52">
        <f>BG8-SUM(BG6:BG6)</f>
        <v>0</v>
      </c>
      <c r="BH7" s="53">
        <v>0</v>
      </c>
      <c r="BI7" s="52">
        <f>BI8-SUM(BI6:BI6)</f>
        <v>0</v>
      </c>
      <c r="BJ7" s="52">
        <f>BJ8-SUM(BJ6:BJ6)</f>
        <v>0</v>
      </c>
      <c r="BK7" s="52">
        <f>BK8-SUM(BK6:BK6)</f>
        <v>0</v>
      </c>
      <c r="BL7" s="59">
        <v>0</v>
      </c>
      <c r="BM7" s="52">
        <f>BM8-SUM(BM6:BM6)</f>
        <v>0</v>
      </c>
      <c r="BN7" s="53">
        <v>0</v>
      </c>
    </row>
    <row r="8" spans="1:66" s="10" customFormat="1" ht="16.5" customHeight="1">
      <c r="A8" s="9"/>
      <c r="B8" s="29" t="s">
        <v>307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3">
        <v>0</v>
      </c>
      <c r="P8" s="53">
        <v>0</v>
      </c>
      <c r="Q8" s="52">
        <v>0</v>
      </c>
      <c r="R8" s="58">
        <v>0</v>
      </c>
      <c r="S8" s="58">
        <f t="shared" ref="S8" si="13">Y8-M8</f>
        <v>0</v>
      </c>
      <c r="T8" s="55">
        <f t="shared" ref="T8" si="14">Z8-N8</f>
        <v>0</v>
      </c>
      <c r="U8" s="55">
        <f t="shared" ref="U8" si="15">AA8-O8</f>
        <v>0</v>
      </c>
      <c r="V8" s="74">
        <v>0</v>
      </c>
      <c r="W8" s="55">
        <f t="shared" ref="W8:W13" si="16">AC8-Q8</f>
        <v>0</v>
      </c>
      <c r="X8" s="58">
        <v>0</v>
      </c>
      <c r="Y8" s="55">
        <v>0</v>
      </c>
      <c r="Z8" s="55">
        <v>0</v>
      </c>
      <c r="AA8" s="55">
        <v>0</v>
      </c>
      <c r="AB8" s="56">
        <v>0</v>
      </c>
      <c r="AC8" s="55">
        <v>0</v>
      </c>
      <c r="AD8" s="58">
        <v>0</v>
      </c>
      <c r="AE8" s="55">
        <f t="shared" ref="AE8" si="17">AK8-Y8</f>
        <v>0</v>
      </c>
      <c r="AF8" s="55">
        <f t="shared" ref="AF8" si="18">AL8-Z8</f>
        <v>0</v>
      </c>
      <c r="AG8" s="53">
        <f t="shared" ref="AG8" si="19">AM8-AA8</f>
        <v>3</v>
      </c>
      <c r="AH8" s="68">
        <v>0</v>
      </c>
      <c r="AI8" s="52">
        <f t="shared" ref="AI8" si="20">AO8-AC8</f>
        <v>1</v>
      </c>
      <c r="AJ8" s="68">
        <v>0</v>
      </c>
      <c r="AK8" s="55">
        <v>0</v>
      </c>
      <c r="AL8" s="55">
        <v>0</v>
      </c>
      <c r="AM8" s="55">
        <v>3</v>
      </c>
      <c r="AN8" s="68">
        <v>0</v>
      </c>
      <c r="AO8" s="55">
        <v>1</v>
      </c>
      <c r="AP8" s="68">
        <v>0</v>
      </c>
      <c r="AQ8" s="55">
        <f t="shared" ref="AQ8:AS8" si="21">AW8-AK8</f>
        <v>0</v>
      </c>
      <c r="AR8" s="55">
        <f t="shared" si="21"/>
        <v>0</v>
      </c>
      <c r="AS8" s="55">
        <f t="shared" si="21"/>
        <v>0</v>
      </c>
      <c r="AT8" s="68">
        <v>0</v>
      </c>
      <c r="AU8" s="55">
        <f t="shared" ref="AU8" si="22">BA8-AO8</f>
        <v>0</v>
      </c>
      <c r="AV8" s="68">
        <v>0</v>
      </c>
      <c r="AW8" s="55">
        <v>0</v>
      </c>
      <c r="AX8" s="55">
        <v>0</v>
      </c>
      <c r="AY8" s="55">
        <v>3</v>
      </c>
      <c r="AZ8" s="54"/>
      <c r="BA8" s="55">
        <v>1</v>
      </c>
      <c r="BB8" s="56"/>
      <c r="BC8" s="55">
        <f t="shared" ref="BC8" si="23">BI8-AW8</f>
        <v>0</v>
      </c>
      <c r="BD8" s="55">
        <f t="shared" ref="BD8" si="24">BJ8-AX8</f>
        <v>0</v>
      </c>
      <c r="BE8" s="53">
        <f t="shared" ref="BE8" si="25">BK8-AY8</f>
        <v>0</v>
      </c>
      <c r="BF8" s="59">
        <v>0</v>
      </c>
      <c r="BG8" s="52">
        <f t="shared" ref="BG8" si="26">BM8-BA8</f>
        <v>0</v>
      </c>
      <c r="BH8" s="53">
        <v>0</v>
      </c>
      <c r="BI8" s="55">
        <v>0</v>
      </c>
      <c r="BJ8" s="55">
        <v>0</v>
      </c>
      <c r="BK8" s="55">
        <v>3</v>
      </c>
      <c r="BL8" s="59"/>
      <c r="BM8" s="55">
        <v>1</v>
      </c>
      <c r="BN8" s="53"/>
    </row>
    <row r="9" spans="1:66" s="8" customFormat="1" ht="16.5" customHeight="1">
      <c r="A9" s="38" t="s">
        <v>308</v>
      </c>
      <c r="B9" s="41" t="s">
        <v>41</v>
      </c>
      <c r="C9" s="50">
        <v>0</v>
      </c>
      <c r="D9" s="50">
        <v>0</v>
      </c>
      <c r="E9" s="15">
        <v>0</v>
      </c>
      <c r="F9" s="15">
        <v>0</v>
      </c>
      <c r="G9" s="50">
        <v>0</v>
      </c>
      <c r="H9" s="50">
        <v>0</v>
      </c>
      <c r="I9" s="50">
        <v>2</v>
      </c>
      <c r="J9" s="50">
        <v>0</v>
      </c>
      <c r="K9" s="50">
        <v>17</v>
      </c>
      <c r="L9" s="50">
        <v>1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50">
        <f t="shared" ref="S9:U13" si="27">Y9-M9</f>
        <v>0</v>
      </c>
      <c r="T9" s="50">
        <f t="shared" si="27"/>
        <v>0</v>
      </c>
      <c r="U9" s="50">
        <f t="shared" si="27"/>
        <v>0</v>
      </c>
      <c r="V9" s="48">
        <v>0</v>
      </c>
      <c r="W9" s="50">
        <f t="shared" si="16"/>
        <v>0</v>
      </c>
      <c r="X9" s="50">
        <v>0</v>
      </c>
      <c r="Y9" s="50">
        <v>0</v>
      </c>
      <c r="Z9" s="50">
        <v>0</v>
      </c>
      <c r="AA9" s="50">
        <v>0</v>
      </c>
      <c r="AB9" s="48">
        <v>0</v>
      </c>
      <c r="AC9" s="50">
        <v>0</v>
      </c>
      <c r="AD9" s="50">
        <v>0</v>
      </c>
      <c r="AE9" s="50">
        <f t="shared" ref="AE9:AE13" si="28">AK9-Y9</f>
        <v>17</v>
      </c>
      <c r="AF9" s="50">
        <f t="shared" ref="AF9:AF13" si="29">AL9-Z9</f>
        <v>1</v>
      </c>
      <c r="AG9" s="50">
        <f t="shared" ref="AG9:AG13" si="30">AM9-AA9</f>
        <v>0</v>
      </c>
      <c r="AH9" s="49">
        <f>ROUND(((AG9/AE9-1)*100),1)</f>
        <v>-100</v>
      </c>
      <c r="AI9" s="50">
        <f>AO9-AC9</f>
        <v>0</v>
      </c>
      <c r="AJ9" s="49">
        <f>ROUND(((AI9/AF9-1)*100),1)</f>
        <v>-100</v>
      </c>
      <c r="AK9" s="50">
        <v>17</v>
      </c>
      <c r="AL9" s="50">
        <v>1</v>
      </c>
      <c r="AM9" s="50">
        <v>0</v>
      </c>
      <c r="AN9" s="36">
        <f>ROUND(((AM9/AK9-1)*100),1)</f>
        <v>-100</v>
      </c>
      <c r="AO9" s="50">
        <v>0</v>
      </c>
      <c r="AP9" s="49">
        <f>ROUND(((AO9/AL9-1)*100),1)</f>
        <v>-100</v>
      </c>
      <c r="AQ9" s="50">
        <f t="shared" ref="AQ9:AQ13" si="31">AW9-AK9</f>
        <v>0</v>
      </c>
      <c r="AR9" s="50">
        <f t="shared" ref="AR9:AR13" si="32">AX9-AL9</f>
        <v>0</v>
      </c>
      <c r="AS9" s="50">
        <f t="shared" ref="AS9:AS13" si="33">AY9-AM9</f>
        <v>0</v>
      </c>
      <c r="AT9" s="61">
        <v>0</v>
      </c>
      <c r="AU9" s="50">
        <f>BA9-AO9</f>
        <v>0</v>
      </c>
      <c r="AV9" s="61">
        <v>0</v>
      </c>
      <c r="AW9" s="50">
        <v>17</v>
      </c>
      <c r="AX9" s="50">
        <v>1</v>
      </c>
      <c r="AY9" s="50">
        <v>0</v>
      </c>
      <c r="AZ9" s="36">
        <f>ROUND(((AY9/AW9-1)*100),1)</f>
        <v>-100</v>
      </c>
      <c r="BA9" s="50">
        <v>0</v>
      </c>
      <c r="BB9" s="49">
        <f>ROUND(((BA9/AX9-1)*100),1)</f>
        <v>-100</v>
      </c>
      <c r="BC9" s="50">
        <f t="shared" ref="BC9:BC13" si="34">BI9-AW9</f>
        <v>0</v>
      </c>
      <c r="BD9" s="50">
        <f t="shared" ref="BD9:BD13" si="35">BJ9-AX9</f>
        <v>0</v>
      </c>
      <c r="BE9" s="50">
        <f t="shared" ref="BE9:BE13" si="36">BK9-AY9</f>
        <v>0</v>
      </c>
      <c r="BF9" s="48">
        <v>0</v>
      </c>
      <c r="BG9" s="50">
        <f>BM9-BA9</f>
        <v>0</v>
      </c>
      <c r="BH9" s="50">
        <v>0</v>
      </c>
      <c r="BI9" s="50">
        <v>17</v>
      </c>
      <c r="BJ9" s="50">
        <v>1</v>
      </c>
      <c r="BK9" s="50">
        <v>0</v>
      </c>
      <c r="BL9" s="57">
        <f>ROUND(((BK9/BI9-1)*100),1)</f>
        <v>-100</v>
      </c>
      <c r="BM9" s="50">
        <v>0</v>
      </c>
      <c r="BN9" s="57">
        <f>ROUND(((BM9/BJ9-1)*100),1)</f>
        <v>-100</v>
      </c>
    </row>
    <row r="10" spans="1:66" s="39" customFormat="1" ht="16.5" customHeight="1">
      <c r="A10" s="38"/>
      <c r="B10" s="41" t="s">
        <v>257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1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f t="shared" ref="S10" si="37">Y10-M10</f>
        <v>1</v>
      </c>
      <c r="T10" s="50">
        <f t="shared" ref="T10" si="38">Z10-N10</f>
        <v>0</v>
      </c>
      <c r="U10" s="50">
        <f t="shared" ref="U10" si="39">AA10-O10</f>
        <v>0</v>
      </c>
      <c r="V10" s="57">
        <f>ROUND(((U10/S10-1)*100),1)</f>
        <v>-100</v>
      </c>
      <c r="W10" s="50">
        <f t="shared" si="16"/>
        <v>0</v>
      </c>
      <c r="X10" s="51">
        <v>0</v>
      </c>
      <c r="Y10" s="50">
        <v>1</v>
      </c>
      <c r="Z10" s="50">
        <v>0</v>
      </c>
      <c r="AA10" s="50">
        <v>0</v>
      </c>
      <c r="AB10" s="57">
        <f>ROUND(((AA10/Y10-1)*100),1)</f>
        <v>-100</v>
      </c>
      <c r="AC10" s="50">
        <v>0</v>
      </c>
      <c r="AD10" s="51">
        <v>0</v>
      </c>
      <c r="AE10" s="50">
        <f t="shared" si="28"/>
        <v>0</v>
      </c>
      <c r="AF10" s="50">
        <f t="shared" si="29"/>
        <v>0</v>
      </c>
      <c r="AG10" s="50">
        <f t="shared" si="30"/>
        <v>0</v>
      </c>
      <c r="AH10" s="48">
        <v>0</v>
      </c>
      <c r="AI10" s="50">
        <f>AO10-AC10</f>
        <v>0</v>
      </c>
      <c r="AJ10" s="50">
        <v>0</v>
      </c>
      <c r="AK10" s="50">
        <v>1</v>
      </c>
      <c r="AL10" s="50">
        <v>0</v>
      </c>
      <c r="AM10" s="50">
        <v>0</v>
      </c>
      <c r="AN10" s="61">
        <v>0</v>
      </c>
      <c r="AO10" s="50">
        <v>0</v>
      </c>
      <c r="AP10" s="50">
        <v>0</v>
      </c>
      <c r="AQ10" s="50">
        <f t="shared" si="31"/>
        <v>0</v>
      </c>
      <c r="AR10" s="50">
        <f t="shared" si="32"/>
        <v>0</v>
      </c>
      <c r="AS10" s="50">
        <f t="shared" si="33"/>
        <v>0</v>
      </c>
      <c r="AT10" s="61">
        <v>0</v>
      </c>
      <c r="AU10" s="50">
        <f>BA10-AO10</f>
        <v>0</v>
      </c>
      <c r="AV10" s="50">
        <v>0</v>
      </c>
      <c r="AW10" s="50">
        <v>1</v>
      </c>
      <c r="AX10" s="50">
        <v>0</v>
      </c>
      <c r="AY10" s="50">
        <v>0</v>
      </c>
      <c r="AZ10" s="57">
        <f>ROUND(((AY10/AW10-1)*100),1)</f>
        <v>-100</v>
      </c>
      <c r="BA10" s="50">
        <v>0</v>
      </c>
      <c r="BB10" s="50">
        <v>0</v>
      </c>
      <c r="BC10" s="50">
        <f t="shared" si="34"/>
        <v>0</v>
      </c>
      <c r="BD10" s="50">
        <f t="shared" si="35"/>
        <v>0</v>
      </c>
      <c r="BE10" s="50">
        <f t="shared" si="36"/>
        <v>0</v>
      </c>
      <c r="BF10" s="48">
        <v>0</v>
      </c>
      <c r="BG10" s="50">
        <f>BM10-BA10</f>
        <v>0</v>
      </c>
      <c r="BH10" s="50">
        <v>0</v>
      </c>
      <c r="BI10" s="50">
        <v>1</v>
      </c>
      <c r="BJ10" s="50">
        <v>0</v>
      </c>
      <c r="BK10" s="50">
        <v>0</v>
      </c>
      <c r="BL10" s="57">
        <f>ROUND(((BK10/BI10-1)*100),1)</f>
        <v>-100</v>
      </c>
      <c r="BM10" s="50">
        <v>0</v>
      </c>
      <c r="BN10" s="50">
        <v>0</v>
      </c>
    </row>
    <row r="11" spans="1:66" s="8" customFormat="1" ht="16.5" customHeight="1">
      <c r="A11" s="38"/>
      <c r="B11" s="41" t="s">
        <v>171</v>
      </c>
      <c r="C11" s="50">
        <v>0</v>
      </c>
      <c r="D11" s="50">
        <v>0</v>
      </c>
      <c r="E11" s="15">
        <v>2</v>
      </c>
      <c r="F11" s="15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50">
        <f t="shared" si="27"/>
        <v>0</v>
      </c>
      <c r="T11" s="50">
        <f t="shared" si="27"/>
        <v>0</v>
      </c>
      <c r="U11" s="50">
        <f t="shared" si="27"/>
        <v>0</v>
      </c>
      <c r="V11" s="48">
        <v>0</v>
      </c>
      <c r="W11" s="50">
        <f t="shared" si="16"/>
        <v>0</v>
      </c>
      <c r="X11" s="51">
        <v>0</v>
      </c>
      <c r="Y11" s="50">
        <v>0</v>
      </c>
      <c r="Z11" s="50">
        <v>0</v>
      </c>
      <c r="AA11" s="50">
        <v>0</v>
      </c>
      <c r="AB11" s="48">
        <v>0</v>
      </c>
      <c r="AC11" s="50">
        <v>0</v>
      </c>
      <c r="AD11" s="51">
        <v>0</v>
      </c>
      <c r="AE11" s="50">
        <f t="shared" si="28"/>
        <v>0</v>
      </c>
      <c r="AF11" s="50">
        <f t="shared" si="29"/>
        <v>0</v>
      </c>
      <c r="AG11" s="50">
        <f t="shared" si="30"/>
        <v>0</v>
      </c>
      <c r="AH11" s="48">
        <v>0</v>
      </c>
      <c r="AI11" s="50">
        <f>AO11-AC11</f>
        <v>0</v>
      </c>
      <c r="AJ11" s="50">
        <v>0</v>
      </c>
      <c r="AK11" s="50">
        <v>0</v>
      </c>
      <c r="AL11" s="50">
        <v>0</v>
      </c>
      <c r="AM11" s="50">
        <v>0</v>
      </c>
      <c r="AN11" s="61">
        <v>0</v>
      </c>
      <c r="AO11" s="50">
        <v>0</v>
      </c>
      <c r="AP11" s="50">
        <v>0</v>
      </c>
      <c r="AQ11" s="50">
        <f t="shared" si="31"/>
        <v>0</v>
      </c>
      <c r="AR11" s="50">
        <f t="shared" si="32"/>
        <v>0</v>
      </c>
      <c r="AS11" s="50">
        <f t="shared" si="33"/>
        <v>0</v>
      </c>
      <c r="AT11" s="61">
        <v>0</v>
      </c>
      <c r="AU11" s="50">
        <f>BA11-AO11</f>
        <v>0</v>
      </c>
      <c r="AV11" s="50">
        <v>0</v>
      </c>
      <c r="AW11" s="50">
        <v>0</v>
      </c>
      <c r="AX11" s="50">
        <v>0</v>
      </c>
      <c r="AY11" s="50">
        <v>0</v>
      </c>
      <c r="AZ11" s="61">
        <v>0</v>
      </c>
      <c r="BA11" s="50">
        <v>0</v>
      </c>
      <c r="BB11" s="50">
        <v>0</v>
      </c>
      <c r="BC11" s="50">
        <f t="shared" si="34"/>
        <v>0</v>
      </c>
      <c r="BD11" s="50">
        <f t="shared" si="35"/>
        <v>0</v>
      </c>
      <c r="BE11" s="50">
        <f t="shared" si="36"/>
        <v>0</v>
      </c>
      <c r="BF11" s="48">
        <v>0</v>
      </c>
      <c r="BG11" s="50">
        <f>BM11-BA11</f>
        <v>0</v>
      </c>
      <c r="BH11" s="50">
        <v>0</v>
      </c>
      <c r="BI11" s="50">
        <v>0</v>
      </c>
      <c r="BJ11" s="50">
        <v>0</v>
      </c>
      <c r="BK11" s="50">
        <v>0</v>
      </c>
      <c r="BL11" s="48">
        <v>0</v>
      </c>
      <c r="BM11" s="50">
        <v>0</v>
      </c>
      <c r="BN11" s="50">
        <v>0</v>
      </c>
    </row>
    <row r="12" spans="1:66" s="8" customFormat="1" ht="16.5" customHeight="1">
      <c r="A12" s="64"/>
      <c r="B12" s="41" t="s">
        <v>32</v>
      </c>
      <c r="C12" s="50">
        <v>0</v>
      </c>
      <c r="D12" s="50">
        <v>0</v>
      </c>
      <c r="E12" s="15">
        <v>0</v>
      </c>
      <c r="F12" s="15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50">
        <f t="shared" si="27"/>
        <v>0</v>
      </c>
      <c r="T12" s="50">
        <f t="shared" si="27"/>
        <v>0</v>
      </c>
      <c r="U12" s="50">
        <f t="shared" si="27"/>
        <v>0</v>
      </c>
      <c r="V12" s="48">
        <v>0</v>
      </c>
      <c r="W12" s="50">
        <f t="shared" si="16"/>
        <v>0</v>
      </c>
      <c r="X12" s="51">
        <v>0</v>
      </c>
      <c r="Y12" s="50">
        <v>0</v>
      </c>
      <c r="Z12" s="50">
        <v>0</v>
      </c>
      <c r="AA12" s="50">
        <v>0</v>
      </c>
      <c r="AB12" s="48">
        <v>0</v>
      </c>
      <c r="AC12" s="50">
        <v>0</v>
      </c>
      <c r="AD12" s="51">
        <v>0</v>
      </c>
      <c r="AE12" s="50">
        <f t="shared" si="28"/>
        <v>0</v>
      </c>
      <c r="AF12" s="50">
        <f t="shared" si="29"/>
        <v>0</v>
      </c>
      <c r="AG12" s="50">
        <f t="shared" si="30"/>
        <v>0</v>
      </c>
      <c r="AH12" s="48">
        <v>0</v>
      </c>
      <c r="AI12" s="50">
        <f>AO12-AC12</f>
        <v>0</v>
      </c>
      <c r="AJ12" s="50">
        <v>0</v>
      </c>
      <c r="AK12" s="50">
        <v>0</v>
      </c>
      <c r="AL12" s="50">
        <v>0</v>
      </c>
      <c r="AM12" s="50">
        <v>0</v>
      </c>
      <c r="AN12" s="61">
        <v>0</v>
      </c>
      <c r="AO12" s="50">
        <v>0</v>
      </c>
      <c r="AP12" s="50">
        <v>0</v>
      </c>
      <c r="AQ12" s="50">
        <f t="shared" si="31"/>
        <v>0</v>
      </c>
      <c r="AR12" s="50">
        <f t="shared" si="32"/>
        <v>0</v>
      </c>
      <c r="AS12" s="50">
        <f t="shared" si="33"/>
        <v>0</v>
      </c>
      <c r="AT12" s="61">
        <v>0</v>
      </c>
      <c r="AU12" s="50">
        <f>BA12-AO12</f>
        <v>0</v>
      </c>
      <c r="AV12" s="50">
        <v>0</v>
      </c>
      <c r="AW12" s="50">
        <v>0</v>
      </c>
      <c r="AX12" s="50">
        <v>0</v>
      </c>
      <c r="AY12" s="50">
        <v>0</v>
      </c>
      <c r="AZ12" s="61">
        <v>0</v>
      </c>
      <c r="BA12" s="50">
        <v>0</v>
      </c>
      <c r="BB12" s="50">
        <v>0</v>
      </c>
      <c r="BC12" s="50">
        <f t="shared" si="34"/>
        <v>0</v>
      </c>
      <c r="BD12" s="50">
        <f t="shared" si="35"/>
        <v>0</v>
      </c>
      <c r="BE12" s="50">
        <f t="shared" si="36"/>
        <v>0</v>
      </c>
      <c r="BF12" s="48">
        <v>0</v>
      </c>
      <c r="BG12" s="50">
        <f>BM12-BA12</f>
        <v>0</v>
      </c>
      <c r="BH12" s="50">
        <v>0</v>
      </c>
      <c r="BI12" s="50">
        <v>0</v>
      </c>
      <c r="BJ12" s="50">
        <v>0</v>
      </c>
      <c r="BK12" s="50">
        <v>0</v>
      </c>
      <c r="BL12" s="48">
        <v>0</v>
      </c>
      <c r="BM12" s="50">
        <v>0</v>
      </c>
      <c r="BN12" s="50">
        <v>0</v>
      </c>
    </row>
    <row r="13" spans="1:66" s="8" customFormat="1" ht="16.5" customHeight="1">
      <c r="A13" s="38"/>
      <c r="B13" s="41" t="s">
        <v>48</v>
      </c>
      <c r="C13" s="50">
        <v>0</v>
      </c>
      <c r="D13" s="50">
        <v>0</v>
      </c>
      <c r="E13" s="15">
        <v>0</v>
      </c>
      <c r="F13" s="15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15">
        <v>0</v>
      </c>
      <c r="N13" s="15">
        <v>0</v>
      </c>
      <c r="O13" s="15">
        <v>0</v>
      </c>
      <c r="P13" s="16">
        <v>0</v>
      </c>
      <c r="Q13" s="15">
        <v>0</v>
      </c>
      <c r="R13" s="16">
        <v>0</v>
      </c>
      <c r="S13" s="50">
        <f t="shared" si="27"/>
        <v>0</v>
      </c>
      <c r="T13" s="50">
        <f t="shared" si="27"/>
        <v>0</v>
      </c>
      <c r="U13" s="50">
        <f t="shared" si="27"/>
        <v>0</v>
      </c>
      <c r="V13" s="48">
        <v>0</v>
      </c>
      <c r="W13" s="50">
        <f t="shared" si="16"/>
        <v>0</v>
      </c>
      <c r="X13" s="51">
        <v>0</v>
      </c>
      <c r="Y13" s="50">
        <v>0</v>
      </c>
      <c r="Z13" s="50">
        <v>0</v>
      </c>
      <c r="AA13" s="50">
        <v>0</v>
      </c>
      <c r="AB13" s="48">
        <v>0</v>
      </c>
      <c r="AC13" s="50">
        <v>0</v>
      </c>
      <c r="AD13" s="51">
        <v>0</v>
      </c>
      <c r="AE13" s="50">
        <f t="shared" si="28"/>
        <v>0</v>
      </c>
      <c r="AF13" s="50">
        <f t="shared" si="29"/>
        <v>0</v>
      </c>
      <c r="AG13" s="50">
        <f t="shared" si="30"/>
        <v>0</v>
      </c>
      <c r="AH13" s="48">
        <v>0</v>
      </c>
      <c r="AI13" s="50">
        <f>AO13-AC13</f>
        <v>0</v>
      </c>
      <c r="AJ13" s="50">
        <v>0</v>
      </c>
      <c r="AK13" s="50">
        <v>0</v>
      </c>
      <c r="AL13" s="50">
        <v>0</v>
      </c>
      <c r="AM13" s="50">
        <v>0</v>
      </c>
      <c r="AN13" s="61">
        <v>0</v>
      </c>
      <c r="AO13" s="50">
        <v>0</v>
      </c>
      <c r="AP13" s="50">
        <v>0</v>
      </c>
      <c r="AQ13" s="50">
        <f t="shared" si="31"/>
        <v>0</v>
      </c>
      <c r="AR13" s="50">
        <f t="shared" si="32"/>
        <v>0</v>
      </c>
      <c r="AS13" s="50">
        <f t="shared" si="33"/>
        <v>0</v>
      </c>
      <c r="AT13" s="61">
        <v>0</v>
      </c>
      <c r="AU13" s="50">
        <f>BA13-AO13</f>
        <v>0</v>
      </c>
      <c r="AV13" s="50">
        <v>0</v>
      </c>
      <c r="AW13" s="50">
        <v>0</v>
      </c>
      <c r="AX13" s="50">
        <v>0</v>
      </c>
      <c r="AY13" s="50">
        <v>0</v>
      </c>
      <c r="AZ13" s="61">
        <v>0</v>
      </c>
      <c r="BA13" s="50">
        <v>0</v>
      </c>
      <c r="BB13" s="50">
        <v>0</v>
      </c>
      <c r="BC13" s="50">
        <f t="shared" si="34"/>
        <v>0</v>
      </c>
      <c r="BD13" s="50">
        <f t="shared" si="35"/>
        <v>0</v>
      </c>
      <c r="BE13" s="50">
        <f t="shared" si="36"/>
        <v>0</v>
      </c>
      <c r="BF13" s="48">
        <v>0</v>
      </c>
      <c r="BG13" s="50">
        <f>BM13-BA13</f>
        <v>0</v>
      </c>
      <c r="BH13" s="50">
        <v>0</v>
      </c>
      <c r="BI13" s="50">
        <v>0</v>
      </c>
      <c r="BJ13" s="50">
        <v>0</v>
      </c>
      <c r="BK13" s="50">
        <v>0</v>
      </c>
      <c r="BL13" s="48">
        <v>0</v>
      </c>
      <c r="BM13" s="50">
        <v>0</v>
      </c>
      <c r="BN13" s="50">
        <v>0</v>
      </c>
    </row>
    <row r="14" spans="1:66" s="8" customFormat="1" ht="16.5" customHeight="1">
      <c r="A14" s="38"/>
      <c r="B14" s="27" t="s">
        <v>7</v>
      </c>
      <c r="C14" s="52">
        <f t="shared" ref="C14:D14" si="40">C15-SUM(C9:C13)</f>
        <v>0</v>
      </c>
      <c r="D14" s="52">
        <f t="shared" si="40"/>
        <v>0</v>
      </c>
      <c r="E14" s="18">
        <f t="shared" ref="E14:F14" si="41">E15-SUM(E9:E13)</f>
        <v>0</v>
      </c>
      <c r="F14" s="18">
        <f t="shared" si="41"/>
        <v>0</v>
      </c>
      <c r="G14" s="52">
        <f t="shared" ref="G14:L14" si="42">G15-SUM(G9:G13)</f>
        <v>0</v>
      </c>
      <c r="H14" s="52">
        <f t="shared" si="42"/>
        <v>0</v>
      </c>
      <c r="I14" s="52">
        <f t="shared" si="42"/>
        <v>0</v>
      </c>
      <c r="J14" s="52">
        <f t="shared" si="42"/>
        <v>0</v>
      </c>
      <c r="K14" s="52">
        <f t="shared" si="42"/>
        <v>0</v>
      </c>
      <c r="L14" s="52">
        <f t="shared" si="42"/>
        <v>0</v>
      </c>
      <c r="M14" s="18">
        <f t="shared" ref="M14:O14" si="43">M15-SUM(M9:M13)</f>
        <v>0</v>
      </c>
      <c r="N14" s="18">
        <f t="shared" si="43"/>
        <v>0</v>
      </c>
      <c r="O14" s="19">
        <f t="shared" si="43"/>
        <v>0</v>
      </c>
      <c r="P14" s="19">
        <v>0</v>
      </c>
      <c r="Q14" s="18">
        <f>Q15-SUM(Q9:Q13)</f>
        <v>0</v>
      </c>
      <c r="R14" s="19">
        <v>0</v>
      </c>
      <c r="S14" s="52">
        <f>S15-SUM(S9:S13)</f>
        <v>0</v>
      </c>
      <c r="T14" s="52">
        <f>T15-SUM(T9:T13)</f>
        <v>0</v>
      </c>
      <c r="U14" s="53">
        <f>U15-SUM(U9:U13)</f>
        <v>0</v>
      </c>
      <c r="V14" s="59">
        <v>0</v>
      </c>
      <c r="W14" s="52">
        <f>W15-SUM(W9:W13)</f>
        <v>0</v>
      </c>
      <c r="X14" s="53">
        <v>0</v>
      </c>
      <c r="Y14" s="52">
        <f>Y15-SUM(Y9:Y13)</f>
        <v>0</v>
      </c>
      <c r="Z14" s="52">
        <f>Z15-SUM(Z9:Z13)</f>
        <v>0</v>
      </c>
      <c r="AA14" s="52">
        <f>AA15-SUM(AA9:AA13)</f>
        <v>0</v>
      </c>
      <c r="AB14" s="59">
        <v>0</v>
      </c>
      <c r="AC14" s="52">
        <f>AC15-SUM(AC9:AC13)</f>
        <v>0</v>
      </c>
      <c r="AD14" s="53">
        <v>0</v>
      </c>
      <c r="AE14" s="52">
        <f>AE15-SUM(AE9:AE13)</f>
        <v>0</v>
      </c>
      <c r="AF14" s="52">
        <f>AF15-SUM(AF9:AF13)</f>
        <v>0</v>
      </c>
      <c r="AG14" s="53">
        <f>AG15-SUM(AG9:AG13)</f>
        <v>0</v>
      </c>
      <c r="AH14" s="59">
        <v>0</v>
      </c>
      <c r="AI14" s="52">
        <f>AI15-SUM(AI9:AI13)</f>
        <v>0</v>
      </c>
      <c r="AJ14" s="53">
        <v>0</v>
      </c>
      <c r="AK14" s="52">
        <f>AK15-SUM(AK9:AK13)</f>
        <v>0</v>
      </c>
      <c r="AL14" s="52">
        <f>AL15-SUM(AL9:AL13)</f>
        <v>0</v>
      </c>
      <c r="AM14" s="52">
        <f>AM15-SUM(AM9:AM13)</f>
        <v>0</v>
      </c>
      <c r="AN14" s="62">
        <v>0</v>
      </c>
      <c r="AO14" s="52">
        <f>AO15-SUM(AO9:AO13)</f>
        <v>0</v>
      </c>
      <c r="AP14" s="53">
        <v>0</v>
      </c>
      <c r="AQ14" s="52">
        <f>AQ15-SUM(AQ9:AQ13)</f>
        <v>0</v>
      </c>
      <c r="AR14" s="52">
        <f>AR15-SUM(AR9:AR13)</f>
        <v>0</v>
      </c>
      <c r="AS14" s="53">
        <f>AS15-SUM(AS9:AS13)</f>
        <v>0</v>
      </c>
      <c r="AT14" s="62">
        <v>0</v>
      </c>
      <c r="AU14" s="52">
        <f>AU15-SUM(AU9:AU13)</f>
        <v>0</v>
      </c>
      <c r="AV14" s="53">
        <v>0</v>
      </c>
      <c r="AW14" s="52">
        <f>AW15-SUM(AW9:AW13)</f>
        <v>0</v>
      </c>
      <c r="AX14" s="52">
        <f>AX15-SUM(AX9:AX13)</f>
        <v>0</v>
      </c>
      <c r="AY14" s="52">
        <f>AY15-SUM(AY9:AY13)</f>
        <v>0</v>
      </c>
      <c r="AZ14" s="62">
        <v>0</v>
      </c>
      <c r="BA14" s="52">
        <f>BA15-SUM(BA9:BA13)</f>
        <v>0</v>
      </c>
      <c r="BB14" s="53">
        <v>0</v>
      </c>
      <c r="BC14" s="52">
        <f>BC15-SUM(BC9:BC13)</f>
        <v>0</v>
      </c>
      <c r="BD14" s="52">
        <f>BD15-SUM(BD9:BD13)</f>
        <v>0</v>
      </c>
      <c r="BE14" s="53">
        <f>BE15-SUM(BE9:BE13)</f>
        <v>0</v>
      </c>
      <c r="BF14" s="59">
        <v>0</v>
      </c>
      <c r="BG14" s="52">
        <f>BG15-SUM(BG9:BG13)</f>
        <v>0</v>
      </c>
      <c r="BH14" s="53">
        <v>0</v>
      </c>
      <c r="BI14" s="52">
        <f>BI15-SUM(BI9:BI13)</f>
        <v>0</v>
      </c>
      <c r="BJ14" s="52">
        <f>BJ15-SUM(BJ9:BJ13)</f>
        <v>0</v>
      </c>
      <c r="BK14" s="52">
        <f>BK15-SUM(BK9:BK13)</f>
        <v>0</v>
      </c>
      <c r="BL14" s="59">
        <v>0</v>
      </c>
      <c r="BM14" s="52">
        <f>BM15-SUM(BM9:BM13)</f>
        <v>0</v>
      </c>
      <c r="BN14" s="53">
        <v>0</v>
      </c>
    </row>
    <row r="15" spans="1:66" s="10" customFormat="1" ht="16.5" customHeight="1">
      <c r="A15" s="9"/>
      <c r="B15" s="29" t="s">
        <v>99</v>
      </c>
      <c r="C15" s="55">
        <v>0</v>
      </c>
      <c r="D15" s="55">
        <v>0</v>
      </c>
      <c r="E15" s="23">
        <v>2</v>
      </c>
      <c r="F15" s="23">
        <v>0</v>
      </c>
      <c r="G15" s="55">
        <v>0</v>
      </c>
      <c r="H15" s="55">
        <v>0</v>
      </c>
      <c r="I15" s="55">
        <v>2</v>
      </c>
      <c r="J15" s="55">
        <v>0</v>
      </c>
      <c r="K15" s="55">
        <v>18</v>
      </c>
      <c r="L15" s="55">
        <v>1</v>
      </c>
      <c r="M15" s="23">
        <v>0</v>
      </c>
      <c r="N15" s="23">
        <v>0</v>
      </c>
      <c r="O15" s="19">
        <v>0</v>
      </c>
      <c r="P15" s="19">
        <v>0</v>
      </c>
      <c r="Q15" s="18">
        <v>0</v>
      </c>
      <c r="R15" s="32">
        <v>0</v>
      </c>
      <c r="S15" s="55">
        <f t="shared" ref="S15:U15" si="44">Y15-M15</f>
        <v>1</v>
      </c>
      <c r="T15" s="55">
        <f t="shared" si="44"/>
        <v>0</v>
      </c>
      <c r="U15" s="53">
        <f t="shared" si="44"/>
        <v>0</v>
      </c>
      <c r="V15" s="56">
        <f>ROUND(((U15/S15-1)*100),1)</f>
        <v>-100</v>
      </c>
      <c r="W15" s="52">
        <f t="shared" ref="W15" si="45">AC15-Q15</f>
        <v>0</v>
      </c>
      <c r="X15" s="58">
        <v>0</v>
      </c>
      <c r="Y15" s="55">
        <v>1</v>
      </c>
      <c r="Z15" s="55">
        <v>0</v>
      </c>
      <c r="AA15" s="55">
        <v>0</v>
      </c>
      <c r="AB15" s="56">
        <f>ROUND(((AA15/Y15-1)*100),1)</f>
        <v>-100</v>
      </c>
      <c r="AC15" s="55">
        <v>0</v>
      </c>
      <c r="AD15" s="58">
        <v>0</v>
      </c>
      <c r="AE15" s="55">
        <f t="shared" ref="AE15" si="46">AK15-Y15</f>
        <v>17</v>
      </c>
      <c r="AF15" s="55">
        <f t="shared" ref="AF15" si="47">AL15-Z15</f>
        <v>1</v>
      </c>
      <c r="AG15" s="53">
        <f t="shared" ref="AG15" si="48">AM15-AA15</f>
        <v>0</v>
      </c>
      <c r="AH15" s="56">
        <f>ROUND(((AG15/AE15-1)*100),1)</f>
        <v>-100</v>
      </c>
      <c r="AI15" s="52">
        <f t="shared" ref="AI15" si="49">AO15-AC15</f>
        <v>0</v>
      </c>
      <c r="AJ15" s="56">
        <f>ROUND(((AI15/AF15-1)*100),1)</f>
        <v>-100</v>
      </c>
      <c r="AK15" s="55">
        <v>18</v>
      </c>
      <c r="AL15" s="55">
        <v>1</v>
      </c>
      <c r="AM15" s="55">
        <v>0</v>
      </c>
      <c r="AN15" s="54">
        <f>ROUND(((AM15/AK15-1)*100),1)</f>
        <v>-100</v>
      </c>
      <c r="AO15" s="55"/>
      <c r="AP15" s="56">
        <f>ROUND(((AO15/AL15-1)*100),1)</f>
        <v>-100</v>
      </c>
      <c r="AQ15" s="55">
        <f t="shared" ref="AQ15" si="50">AW15-AK15</f>
        <v>0</v>
      </c>
      <c r="AR15" s="55">
        <f t="shared" ref="AR15" si="51">AX15-AL15</f>
        <v>0</v>
      </c>
      <c r="AS15" s="53">
        <f t="shared" ref="AS15" si="52">AY15-AM15</f>
        <v>0</v>
      </c>
      <c r="AT15" s="68">
        <v>0</v>
      </c>
      <c r="AU15" s="52">
        <f t="shared" ref="AU15" si="53">BA15-AO15</f>
        <v>0</v>
      </c>
      <c r="AV15" s="68">
        <v>0</v>
      </c>
      <c r="AW15" s="55">
        <v>18</v>
      </c>
      <c r="AX15" s="55">
        <v>1</v>
      </c>
      <c r="AY15" s="55">
        <v>0</v>
      </c>
      <c r="AZ15" s="54">
        <f>ROUND(((AY15/AW15-1)*100),1)</f>
        <v>-100</v>
      </c>
      <c r="BA15" s="55">
        <v>0</v>
      </c>
      <c r="BB15" s="56">
        <f>ROUND(((BA15/AX15-1)*100),1)</f>
        <v>-100</v>
      </c>
      <c r="BC15" s="55">
        <f t="shared" ref="BC15" si="54">BI15-AW15</f>
        <v>0</v>
      </c>
      <c r="BD15" s="55">
        <f t="shared" ref="BD15" si="55">BJ15-AX15</f>
        <v>0</v>
      </c>
      <c r="BE15" s="53">
        <f t="shared" ref="BE15" si="56">BK15-AY15</f>
        <v>0</v>
      </c>
      <c r="BF15" s="59">
        <v>0</v>
      </c>
      <c r="BG15" s="52">
        <f t="shared" ref="BG15" si="57">BM15-BA15</f>
        <v>0</v>
      </c>
      <c r="BH15" s="53">
        <v>0</v>
      </c>
      <c r="BI15" s="55">
        <v>18</v>
      </c>
      <c r="BJ15" s="55">
        <v>1</v>
      </c>
      <c r="BK15" s="55">
        <v>0</v>
      </c>
      <c r="BL15" s="56">
        <f>ROUND(((BK15/BI15-1)*100),1)</f>
        <v>-100</v>
      </c>
      <c r="BM15" s="55">
        <v>0</v>
      </c>
      <c r="BN15" s="56">
        <f>ROUND(((BM15/BJ15-1)*100),1)</f>
        <v>-100</v>
      </c>
    </row>
    <row r="16" spans="1:66">
      <c r="A16" s="1" t="s">
        <v>18</v>
      </c>
    </row>
    <row r="17" spans="1:1">
      <c r="A17" s="2" t="s">
        <v>10</v>
      </c>
    </row>
  </sheetData>
  <sortState ref="B6:CH9">
    <sortCondition descending="1" ref="I6:I9"/>
  </sortState>
  <mergeCells count="33">
    <mergeCell ref="AQ3:AV3"/>
    <mergeCell ref="AW3:BB3"/>
    <mergeCell ref="AQ4:AR4"/>
    <mergeCell ref="AS4:AV4"/>
    <mergeCell ref="AW4:AX4"/>
    <mergeCell ref="AY4:BB4"/>
    <mergeCell ref="Y3:AD3"/>
    <mergeCell ref="M4:N4"/>
    <mergeCell ref="O4:R4"/>
    <mergeCell ref="S4:T4"/>
    <mergeCell ref="U4:X4"/>
    <mergeCell ref="Y4:Z4"/>
    <mergeCell ref="AA4:AD4"/>
    <mergeCell ref="C3:D4"/>
    <mergeCell ref="A3:B5"/>
    <mergeCell ref="M3:R3"/>
    <mergeCell ref="K3:L4"/>
    <mergeCell ref="S3:X3"/>
    <mergeCell ref="G3:H4"/>
    <mergeCell ref="E3:F4"/>
    <mergeCell ref="I3:J4"/>
    <mergeCell ref="AE3:AJ3"/>
    <mergeCell ref="AK3:AP3"/>
    <mergeCell ref="AE4:AF4"/>
    <mergeCell ref="AG4:AJ4"/>
    <mergeCell ref="AK4:AL4"/>
    <mergeCell ref="AM4:AP4"/>
    <mergeCell ref="BC3:BH3"/>
    <mergeCell ref="BI3:BN3"/>
    <mergeCell ref="BC4:BD4"/>
    <mergeCell ref="BE4:BH4"/>
    <mergeCell ref="BI4:BJ4"/>
    <mergeCell ref="BK4:BN4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N11"/>
  <sheetViews>
    <sheetView zoomScaleNormal="100" workbookViewId="0">
      <pane xSplit="12" ySplit="5" topLeftCell="BC6" activePane="bottomRight" state="frozen"/>
      <selection pane="topRight" activeCell="M1" sqref="M1"/>
      <selection pane="bottomLeft" activeCell="A6" sqref="A6"/>
      <selection pane="bottomRight"/>
    </sheetView>
  </sheetViews>
  <sheetFormatPr defaultRowHeight="16.5"/>
  <cols>
    <col min="1" max="1" width="7.125" style="11" customWidth="1"/>
    <col min="2" max="2" width="19.625" style="11" customWidth="1"/>
    <col min="3" max="4" width="11.25" style="47" hidden="1" customWidth="1"/>
    <col min="5" max="6" width="11.25" style="11" hidden="1" customWidth="1"/>
    <col min="7" max="10" width="11.25" style="47" hidden="1" customWidth="1"/>
    <col min="11" max="12" width="11.25" style="47" customWidth="1"/>
    <col min="13" max="15" width="11.25" style="11" hidden="1" customWidth="1"/>
    <col min="16" max="16" width="8.625" style="11" hidden="1" customWidth="1"/>
    <col min="17" max="17" width="11.25" style="11" hidden="1" customWidth="1"/>
    <col min="18" max="18" width="8.625" style="11" hidden="1" customWidth="1"/>
    <col min="19" max="21" width="11.25" style="11" hidden="1" customWidth="1"/>
    <col min="22" max="22" width="8.625" style="11" hidden="1" customWidth="1"/>
    <col min="23" max="23" width="11.25" style="11" hidden="1" customWidth="1"/>
    <col min="24" max="24" width="8.625" style="11" hidden="1" customWidth="1"/>
    <col min="25" max="27" width="11.25" style="11" hidden="1" customWidth="1"/>
    <col min="28" max="28" width="8.625" style="11" hidden="1" customWidth="1"/>
    <col min="29" max="29" width="11.25" style="11" hidden="1" customWidth="1"/>
    <col min="30" max="30" width="8.625" style="11" hidden="1" customWidth="1"/>
    <col min="31" max="33" width="11.25" style="47" hidden="1" customWidth="1"/>
    <col min="34" max="34" width="8.625" style="47" hidden="1" customWidth="1"/>
    <col min="35" max="35" width="11.25" style="47" hidden="1" customWidth="1"/>
    <col min="36" max="36" width="8.625" style="47" hidden="1" customWidth="1"/>
    <col min="37" max="39" width="11.25" style="47" hidden="1" customWidth="1"/>
    <col min="40" max="40" width="8.625" style="47" hidden="1" customWidth="1"/>
    <col min="41" max="41" width="11.25" style="47" hidden="1" customWidth="1"/>
    <col min="42" max="42" width="8.625" style="47" hidden="1" customWidth="1"/>
    <col min="43" max="45" width="11.25" style="47" hidden="1" customWidth="1"/>
    <col min="46" max="46" width="8.625" style="47" hidden="1" customWidth="1"/>
    <col min="47" max="47" width="11.25" style="47" hidden="1" customWidth="1"/>
    <col min="48" max="48" width="8.625" style="47" hidden="1" customWidth="1"/>
    <col min="49" max="51" width="11.25" style="47" hidden="1" customWidth="1"/>
    <col min="52" max="52" width="8.625" style="47" hidden="1" customWidth="1"/>
    <col min="53" max="53" width="11.25" style="47" hidden="1" customWidth="1"/>
    <col min="54" max="54" width="8.625" style="47" hidden="1" customWidth="1"/>
    <col min="55" max="57" width="11.25" style="47" customWidth="1"/>
    <col min="58" max="58" width="8.625" style="47" customWidth="1"/>
    <col min="59" max="59" width="11.25" style="47" customWidth="1"/>
    <col min="60" max="60" width="8.625" style="47" customWidth="1"/>
    <col min="61" max="63" width="11.25" style="47" customWidth="1"/>
    <col min="64" max="64" width="8.625" style="47" customWidth="1"/>
    <col min="65" max="65" width="11.25" style="47" customWidth="1"/>
    <col min="66" max="66" width="8.625" style="47" customWidth="1"/>
    <col min="67" max="16384" width="9" style="11"/>
  </cols>
  <sheetData>
    <row r="1" spans="1:66" s="3" customFormat="1" ht="17.25" customHeight="1">
      <c r="A1" s="3" t="s">
        <v>127</v>
      </c>
      <c r="C1" s="44"/>
      <c r="D1" s="44"/>
      <c r="G1" s="44"/>
      <c r="H1" s="44"/>
      <c r="I1" s="44"/>
      <c r="J1" s="44"/>
      <c r="K1" s="44"/>
      <c r="L1" s="44"/>
      <c r="M1" s="4"/>
      <c r="N1" s="4"/>
      <c r="S1" s="4"/>
      <c r="T1" s="4"/>
      <c r="Y1" s="4"/>
      <c r="Z1" s="4"/>
      <c r="AE1" s="45"/>
      <c r="AF1" s="45"/>
      <c r="AG1" s="44"/>
      <c r="AH1" s="44"/>
      <c r="AI1" s="44"/>
      <c r="AJ1" s="44"/>
      <c r="AK1" s="45"/>
      <c r="AL1" s="45"/>
      <c r="AM1" s="44"/>
      <c r="AN1" s="44"/>
      <c r="AO1" s="44"/>
      <c r="AP1" s="44"/>
      <c r="AQ1" s="45"/>
      <c r="AR1" s="45"/>
      <c r="AS1" s="44"/>
      <c r="AT1" s="44"/>
      <c r="AU1" s="44"/>
      <c r="AV1" s="44"/>
      <c r="AW1" s="45"/>
      <c r="AX1" s="45"/>
      <c r="AY1" s="44"/>
      <c r="AZ1" s="44"/>
      <c r="BA1" s="44"/>
      <c r="BB1" s="44"/>
      <c r="BC1" s="45"/>
      <c r="BD1" s="45"/>
      <c r="BE1" s="44"/>
      <c r="BF1" s="44"/>
      <c r="BG1" s="44"/>
      <c r="BH1" s="44"/>
      <c r="BI1" s="45"/>
      <c r="BJ1" s="45"/>
      <c r="BK1" s="44"/>
      <c r="BL1" s="44"/>
      <c r="BM1" s="44"/>
      <c r="BN1" s="44"/>
    </row>
    <row r="2" spans="1:66" s="1" customFormat="1" ht="15.75" customHeight="1">
      <c r="B2" s="5"/>
      <c r="C2" s="43"/>
      <c r="D2" s="43"/>
      <c r="G2" s="43"/>
      <c r="H2" s="43"/>
      <c r="I2" s="43"/>
      <c r="J2" s="43"/>
      <c r="K2" s="43"/>
      <c r="L2" s="43"/>
      <c r="M2" s="5"/>
      <c r="N2" s="5"/>
      <c r="R2" s="46" t="s">
        <v>11</v>
      </c>
      <c r="S2" s="5"/>
      <c r="T2" s="5"/>
      <c r="X2" s="5"/>
      <c r="Y2" s="5"/>
      <c r="Z2" s="5"/>
      <c r="AD2" s="5" t="s">
        <v>11</v>
      </c>
      <c r="AE2" s="46"/>
      <c r="AF2" s="46"/>
      <c r="AG2" s="43"/>
      <c r="AH2" s="43"/>
      <c r="AI2" s="43"/>
      <c r="AJ2" s="46"/>
      <c r="AK2" s="46"/>
      <c r="AL2" s="46"/>
      <c r="AM2" s="43"/>
      <c r="AN2" s="43"/>
      <c r="AO2" s="43"/>
      <c r="AP2" s="46" t="s">
        <v>11</v>
      </c>
      <c r="AQ2" s="46"/>
      <c r="AR2" s="46"/>
      <c r="AS2" s="43"/>
      <c r="AT2" s="43"/>
      <c r="AU2" s="43"/>
      <c r="AV2" s="46"/>
      <c r="AW2" s="46"/>
      <c r="AX2" s="46"/>
      <c r="AY2" s="43"/>
      <c r="AZ2" s="43"/>
      <c r="BA2" s="43"/>
      <c r="BB2" s="46" t="s">
        <v>11</v>
      </c>
      <c r="BC2" s="46"/>
      <c r="BD2" s="46"/>
      <c r="BE2" s="43"/>
      <c r="BF2" s="43"/>
      <c r="BG2" s="43"/>
      <c r="BH2" s="46"/>
      <c r="BI2" s="46"/>
      <c r="BJ2" s="46"/>
      <c r="BK2" s="43"/>
      <c r="BL2" s="43"/>
      <c r="BM2" s="43"/>
      <c r="BN2" s="46" t="s">
        <v>11</v>
      </c>
    </row>
    <row r="3" spans="1:66" s="6" customFormat="1" ht="18" customHeight="1">
      <c r="A3" s="75"/>
      <c r="B3" s="75"/>
      <c r="C3" s="75" t="s">
        <v>159</v>
      </c>
      <c r="D3" s="75"/>
      <c r="E3" s="75" t="s">
        <v>191</v>
      </c>
      <c r="F3" s="75"/>
      <c r="G3" s="75" t="s">
        <v>209</v>
      </c>
      <c r="H3" s="75"/>
      <c r="I3" s="75" t="s">
        <v>232</v>
      </c>
      <c r="J3" s="75"/>
      <c r="K3" s="75" t="s">
        <v>270</v>
      </c>
      <c r="L3" s="75"/>
      <c r="M3" s="75" t="s">
        <v>1</v>
      </c>
      <c r="N3" s="75"/>
      <c r="O3" s="75"/>
      <c r="P3" s="75"/>
      <c r="Q3" s="75"/>
      <c r="R3" s="75"/>
      <c r="S3" s="75" t="s">
        <v>23</v>
      </c>
      <c r="T3" s="75"/>
      <c r="U3" s="75"/>
      <c r="V3" s="75"/>
      <c r="W3" s="75"/>
      <c r="X3" s="75"/>
      <c r="Y3" s="75" t="s">
        <v>24</v>
      </c>
      <c r="Z3" s="75"/>
      <c r="AA3" s="75"/>
      <c r="AB3" s="75"/>
      <c r="AC3" s="75"/>
      <c r="AD3" s="75"/>
      <c r="AE3" s="75" t="s">
        <v>258</v>
      </c>
      <c r="AF3" s="75"/>
      <c r="AG3" s="75"/>
      <c r="AH3" s="75"/>
      <c r="AI3" s="75"/>
      <c r="AJ3" s="75"/>
      <c r="AK3" s="75" t="s">
        <v>259</v>
      </c>
      <c r="AL3" s="75"/>
      <c r="AM3" s="75"/>
      <c r="AN3" s="75"/>
      <c r="AO3" s="75"/>
      <c r="AP3" s="75"/>
      <c r="AQ3" s="75" t="s">
        <v>260</v>
      </c>
      <c r="AR3" s="75"/>
      <c r="AS3" s="75"/>
      <c r="AT3" s="75"/>
      <c r="AU3" s="75"/>
      <c r="AV3" s="75"/>
      <c r="AW3" s="75" t="s">
        <v>261</v>
      </c>
      <c r="AX3" s="75"/>
      <c r="AY3" s="75"/>
      <c r="AZ3" s="75"/>
      <c r="BA3" s="75"/>
      <c r="BB3" s="75"/>
      <c r="BC3" s="75" t="s">
        <v>263</v>
      </c>
      <c r="BD3" s="75"/>
      <c r="BE3" s="75"/>
      <c r="BF3" s="75"/>
      <c r="BG3" s="75"/>
      <c r="BH3" s="75"/>
      <c r="BI3" s="75" t="s">
        <v>264</v>
      </c>
      <c r="BJ3" s="75"/>
      <c r="BK3" s="75"/>
      <c r="BL3" s="75"/>
      <c r="BM3" s="75"/>
      <c r="BN3" s="75"/>
    </row>
    <row r="4" spans="1:66" s="6" customFormat="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283</v>
      </c>
      <c r="N4" s="75"/>
      <c r="O4" s="75" t="s">
        <v>284</v>
      </c>
      <c r="P4" s="75"/>
      <c r="Q4" s="75"/>
      <c r="R4" s="75"/>
      <c r="S4" s="75" t="s">
        <v>253</v>
      </c>
      <c r="T4" s="75"/>
      <c r="U4" s="75" t="s">
        <v>284</v>
      </c>
      <c r="V4" s="75"/>
      <c r="W4" s="75"/>
      <c r="X4" s="75"/>
      <c r="Y4" s="75" t="s">
        <v>253</v>
      </c>
      <c r="Z4" s="75"/>
      <c r="AA4" s="75" t="s">
        <v>284</v>
      </c>
      <c r="AB4" s="75"/>
      <c r="AC4" s="75"/>
      <c r="AD4" s="75"/>
      <c r="AE4" s="75" t="s">
        <v>233</v>
      </c>
      <c r="AF4" s="75"/>
      <c r="AG4" s="75" t="s">
        <v>284</v>
      </c>
      <c r="AH4" s="75"/>
      <c r="AI4" s="75"/>
      <c r="AJ4" s="75"/>
      <c r="AK4" s="75" t="s">
        <v>233</v>
      </c>
      <c r="AL4" s="75"/>
      <c r="AM4" s="75" t="s">
        <v>284</v>
      </c>
      <c r="AN4" s="75"/>
      <c r="AO4" s="75"/>
      <c r="AP4" s="75"/>
      <c r="AQ4" s="75" t="s">
        <v>233</v>
      </c>
      <c r="AR4" s="75"/>
      <c r="AS4" s="75" t="s">
        <v>284</v>
      </c>
      <c r="AT4" s="75"/>
      <c r="AU4" s="75"/>
      <c r="AV4" s="75"/>
      <c r="AW4" s="75" t="s">
        <v>233</v>
      </c>
      <c r="AX4" s="75"/>
      <c r="AY4" s="75" t="s">
        <v>284</v>
      </c>
      <c r="AZ4" s="75"/>
      <c r="BA4" s="75"/>
      <c r="BB4" s="75"/>
      <c r="BC4" s="75" t="s">
        <v>233</v>
      </c>
      <c r="BD4" s="75"/>
      <c r="BE4" s="75" t="s">
        <v>284</v>
      </c>
      <c r="BF4" s="75"/>
      <c r="BG4" s="75"/>
      <c r="BH4" s="75"/>
      <c r="BI4" s="75" t="s">
        <v>233</v>
      </c>
      <c r="BJ4" s="75"/>
      <c r="BK4" s="75" t="s">
        <v>284</v>
      </c>
      <c r="BL4" s="75"/>
      <c r="BM4" s="75"/>
      <c r="BN4" s="75"/>
    </row>
    <row r="5" spans="1:66" s="6" customFormat="1" ht="18" customHeight="1">
      <c r="A5" s="75"/>
      <c r="B5" s="75"/>
      <c r="C5" s="69" t="s">
        <v>21</v>
      </c>
      <c r="D5" s="69" t="s">
        <v>20</v>
      </c>
      <c r="E5" s="69" t="s">
        <v>21</v>
      </c>
      <c r="F5" s="69" t="s">
        <v>20</v>
      </c>
      <c r="G5" s="69" t="s">
        <v>21</v>
      </c>
      <c r="H5" s="69" t="s">
        <v>20</v>
      </c>
      <c r="I5" s="69" t="s">
        <v>21</v>
      </c>
      <c r="J5" s="69" t="s">
        <v>20</v>
      </c>
      <c r="K5" s="70" t="s">
        <v>21</v>
      </c>
      <c r="L5" s="70" t="s">
        <v>20</v>
      </c>
      <c r="M5" s="69" t="s">
        <v>25</v>
      </c>
      <c r="N5" s="69" t="s">
        <v>26</v>
      </c>
      <c r="O5" s="69" t="s">
        <v>27</v>
      </c>
      <c r="P5" s="69" t="s">
        <v>28</v>
      </c>
      <c r="Q5" s="69" t="s">
        <v>26</v>
      </c>
      <c r="R5" s="69" t="s">
        <v>2</v>
      </c>
      <c r="S5" s="69" t="s">
        <v>19</v>
      </c>
      <c r="T5" s="69" t="s">
        <v>20</v>
      </c>
      <c r="U5" s="69" t="s">
        <v>21</v>
      </c>
      <c r="V5" s="69" t="s">
        <v>22</v>
      </c>
      <c r="W5" s="69" t="s">
        <v>20</v>
      </c>
      <c r="X5" s="69" t="s">
        <v>2</v>
      </c>
      <c r="Y5" s="69" t="s">
        <v>19</v>
      </c>
      <c r="Z5" s="69" t="s">
        <v>20</v>
      </c>
      <c r="AA5" s="69" t="s">
        <v>21</v>
      </c>
      <c r="AB5" s="69" t="s">
        <v>22</v>
      </c>
      <c r="AC5" s="69" t="s">
        <v>20</v>
      </c>
      <c r="AD5" s="69" t="s">
        <v>2</v>
      </c>
      <c r="AE5" s="69" t="s">
        <v>19</v>
      </c>
      <c r="AF5" s="69" t="s">
        <v>20</v>
      </c>
      <c r="AG5" s="69" t="s">
        <v>21</v>
      </c>
      <c r="AH5" s="69" t="s">
        <v>22</v>
      </c>
      <c r="AI5" s="69" t="s">
        <v>20</v>
      </c>
      <c r="AJ5" s="69" t="s">
        <v>2</v>
      </c>
      <c r="AK5" s="69" t="s">
        <v>19</v>
      </c>
      <c r="AL5" s="69" t="s">
        <v>20</v>
      </c>
      <c r="AM5" s="69" t="s">
        <v>21</v>
      </c>
      <c r="AN5" s="69" t="s">
        <v>22</v>
      </c>
      <c r="AO5" s="69" t="s">
        <v>20</v>
      </c>
      <c r="AP5" s="69" t="s">
        <v>2</v>
      </c>
      <c r="AQ5" s="69" t="s">
        <v>19</v>
      </c>
      <c r="AR5" s="69" t="s">
        <v>20</v>
      </c>
      <c r="AS5" s="69" t="s">
        <v>21</v>
      </c>
      <c r="AT5" s="69" t="s">
        <v>22</v>
      </c>
      <c r="AU5" s="69" t="s">
        <v>20</v>
      </c>
      <c r="AV5" s="69" t="s">
        <v>2</v>
      </c>
      <c r="AW5" s="69" t="s">
        <v>19</v>
      </c>
      <c r="AX5" s="69" t="s">
        <v>20</v>
      </c>
      <c r="AY5" s="69" t="s">
        <v>21</v>
      </c>
      <c r="AZ5" s="69" t="s">
        <v>22</v>
      </c>
      <c r="BA5" s="69" t="s">
        <v>20</v>
      </c>
      <c r="BB5" s="69" t="s">
        <v>2</v>
      </c>
      <c r="BC5" s="69" t="s">
        <v>19</v>
      </c>
      <c r="BD5" s="69" t="s">
        <v>20</v>
      </c>
      <c r="BE5" s="69" t="s">
        <v>21</v>
      </c>
      <c r="BF5" s="69" t="s">
        <v>22</v>
      </c>
      <c r="BG5" s="69" t="s">
        <v>20</v>
      </c>
      <c r="BH5" s="69" t="s">
        <v>2</v>
      </c>
      <c r="BI5" s="69" t="s">
        <v>19</v>
      </c>
      <c r="BJ5" s="69" t="s">
        <v>20</v>
      </c>
      <c r="BK5" s="69" t="s">
        <v>21</v>
      </c>
      <c r="BL5" s="69" t="s">
        <v>22</v>
      </c>
      <c r="BM5" s="69" t="s">
        <v>20</v>
      </c>
      <c r="BN5" s="69" t="s">
        <v>2</v>
      </c>
    </row>
    <row r="6" spans="1:66" s="8" customFormat="1" ht="16.5" customHeight="1">
      <c r="A6" s="7" t="s">
        <v>15</v>
      </c>
      <c r="B6" s="26" t="s">
        <v>104</v>
      </c>
      <c r="C6" s="50">
        <v>0</v>
      </c>
      <c r="D6" s="50">
        <v>0</v>
      </c>
      <c r="E6" s="15">
        <v>0</v>
      </c>
      <c r="F6" s="15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f t="shared" ref="S6:U7" si="0">Y6-M6</f>
        <v>0</v>
      </c>
      <c r="T6" s="15">
        <f t="shared" si="0"/>
        <v>0</v>
      </c>
      <c r="U6" s="15">
        <f t="shared" si="0"/>
        <v>0</v>
      </c>
      <c r="V6" s="13">
        <v>0</v>
      </c>
      <c r="W6" s="15">
        <f>AC6-Q6</f>
        <v>0</v>
      </c>
      <c r="X6" s="13">
        <v>0</v>
      </c>
      <c r="Y6" s="15">
        <v>0</v>
      </c>
      <c r="Z6" s="15">
        <v>0</v>
      </c>
      <c r="AA6" s="15">
        <v>0</v>
      </c>
      <c r="AB6" s="13">
        <v>0</v>
      </c>
      <c r="AC6" s="15">
        <v>0</v>
      </c>
      <c r="AD6" s="13">
        <v>0</v>
      </c>
      <c r="AE6" s="50">
        <f t="shared" ref="AE6:AE7" si="1">AK6-Y6</f>
        <v>0</v>
      </c>
      <c r="AF6" s="50">
        <f t="shared" ref="AF6:AF7" si="2">AL6-Z6</f>
        <v>0</v>
      </c>
      <c r="AG6" s="50">
        <f t="shared" ref="AG6:AG7" si="3">AM6-AA6</f>
        <v>0</v>
      </c>
      <c r="AH6" s="48">
        <v>0</v>
      </c>
      <c r="AI6" s="50">
        <f>AO6-AC6</f>
        <v>0</v>
      </c>
      <c r="AJ6" s="48">
        <v>0</v>
      </c>
      <c r="AK6" s="50">
        <v>0</v>
      </c>
      <c r="AL6" s="50">
        <v>0</v>
      </c>
      <c r="AM6" s="50">
        <v>0</v>
      </c>
      <c r="AN6" s="48">
        <v>0</v>
      </c>
      <c r="AO6" s="50">
        <v>0</v>
      </c>
      <c r="AP6" s="48">
        <v>0</v>
      </c>
      <c r="AQ6" s="50">
        <f t="shared" ref="AQ6:AQ7" si="4">AW6-AK6</f>
        <v>0</v>
      </c>
      <c r="AR6" s="50">
        <f t="shared" ref="AR6:AR7" si="5">AX6-AL6</f>
        <v>0</v>
      </c>
      <c r="AS6" s="50">
        <f t="shared" ref="AS6:AS7" si="6">AY6-AM6</f>
        <v>0</v>
      </c>
      <c r="AT6" s="48">
        <v>0</v>
      </c>
      <c r="AU6" s="50">
        <f>BA6-AO6</f>
        <v>0</v>
      </c>
      <c r="AV6" s="48">
        <v>0</v>
      </c>
      <c r="AW6" s="50">
        <v>0</v>
      </c>
      <c r="AX6" s="50">
        <v>0</v>
      </c>
      <c r="AY6" s="50">
        <v>0</v>
      </c>
      <c r="AZ6" s="48">
        <v>0</v>
      </c>
      <c r="BA6" s="50">
        <v>0</v>
      </c>
      <c r="BB6" s="48">
        <v>0</v>
      </c>
      <c r="BC6" s="50">
        <f t="shared" ref="BC6:BC7" si="7">BI6-AW6</f>
        <v>0</v>
      </c>
      <c r="BD6" s="50">
        <f t="shared" ref="BD6:BD7" si="8">BJ6-AX6</f>
        <v>0</v>
      </c>
      <c r="BE6" s="50">
        <f t="shared" ref="BE6:BE7" si="9">BK6-AY6</f>
        <v>0</v>
      </c>
      <c r="BF6" s="48">
        <v>0</v>
      </c>
      <c r="BG6" s="50">
        <f>BM6-BA6</f>
        <v>0</v>
      </c>
      <c r="BH6" s="48">
        <v>0</v>
      </c>
      <c r="BI6" s="50">
        <v>0</v>
      </c>
      <c r="BJ6" s="50">
        <v>0</v>
      </c>
      <c r="BK6" s="50">
        <v>0</v>
      </c>
      <c r="BL6" s="48">
        <v>0</v>
      </c>
      <c r="BM6" s="50">
        <v>0</v>
      </c>
      <c r="BN6" s="48">
        <v>0</v>
      </c>
    </row>
    <row r="7" spans="1:66" s="8" customFormat="1" ht="16.5" customHeight="1">
      <c r="A7" s="7"/>
      <c r="B7" s="26" t="s">
        <v>33</v>
      </c>
      <c r="C7" s="50">
        <v>0</v>
      </c>
      <c r="D7" s="50">
        <v>0</v>
      </c>
      <c r="E7" s="15">
        <v>0</v>
      </c>
      <c r="F7" s="15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f t="shared" si="0"/>
        <v>0</v>
      </c>
      <c r="T7" s="15">
        <f t="shared" si="0"/>
        <v>0</v>
      </c>
      <c r="U7" s="15">
        <f t="shared" si="0"/>
        <v>0</v>
      </c>
      <c r="V7" s="13">
        <v>0</v>
      </c>
      <c r="W7" s="15">
        <f>AC7-Q7</f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50">
        <f t="shared" si="1"/>
        <v>0</v>
      </c>
      <c r="AF7" s="50">
        <f t="shared" si="2"/>
        <v>0</v>
      </c>
      <c r="AG7" s="50">
        <f t="shared" si="3"/>
        <v>0</v>
      </c>
      <c r="AH7" s="48">
        <v>0</v>
      </c>
      <c r="AI7" s="50">
        <f>AO7-AC7</f>
        <v>0</v>
      </c>
      <c r="AJ7" s="50">
        <v>0</v>
      </c>
      <c r="AK7" s="50">
        <v>0</v>
      </c>
      <c r="AL7" s="50">
        <v>0</v>
      </c>
      <c r="AM7" s="50">
        <v>0</v>
      </c>
      <c r="AN7" s="50">
        <v>0</v>
      </c>
      <c r="AO7" s="50">
        <v>0</v>
      </c>
      <c r="AP7" s="50">
        <v>0</v>
      </c>
      <c r="AQ7" s="50">
        <f t="shared" si="4"/>
        <v>0</v>
      </c>
      <c r="AR7" s="50">
        <f t="shared" si="5"/>
        <v>0</v>
      </c>
      <c r="AS7" s="50">
        <f t="shared" si="6"/>
        <v>0</v>
      </c>
      <c r="AT7" s="48">
        <v>0</v>
      </c>
      <c r="AU7" s="50">
        <f>BA7-AO7</f>
        <v>0</v>
      </c>
      <c r="AV7" s="50">
        <v>0</v>
      </c>
      <c r="AW7" s="50">
        <v>0</v>
      </c>
      <c r="AX7" s="50">
        <v>0</v>
      </c>
      <c r="AY7" s="50">
        <v>0</v>
      </c>
      <c r="AZ7" s="50">
        <v>0</v>
      </c>
      <c r="BA7" s="50">
        <v>0</v>
      </c>
      <c r="BB7" s="50">
        <v>0</v>
      </c>
      <c r="BC7" s="50">
        <f t="shared" si="7"/>
        <v>0</v>
      </c>
      <c r="BD7" s="50">
        <f t="shared" si="8"/>
        <v>0</v>
      </c>
      <c r="BE7" s="50">
        <f t="shared" si="9"/>
        <v>0</v>
      </c>
      <c r="BF7" s="48">
        <v>0</v>
      </c>
      <c r="BG7" s="50">
        <f>BM7-BA7</f>
        <v>0</v>
      </c>
      <c r="BH7" s="50">
        <v>0</v>
      </c>
      <c r="BI7" s="50">
        <v>0</v>
      </c>
      <c r="BJ7" s="50">
        <v>0</v>
      </c>
      <c r="BK7" s="50">
        <v>0</v>
      </c>
      <c r="BL7" s="50">
        <v>0</v>
      </c>
      <c r="BM7" s="50">
        <v>0</v>
      </c>
      <c r="BN7" s="50">
        <v>0</v>
      </c>
    </row>
    <row r="8" spans="1:66" s="8" customFormat="1" ht="16.5" customHeight="1">
      <c r="A8" s="7"/>
      <c r="B8" s="27" t="s">
        <v>7</v>
      </c>
      <c r="C8" s="52">
        <f t="shared" ref="C8:D8" si="10">C9-SUM(C6:C6)</f>
        <v>0</v>
      </c>
      <c r="D8" s="52">
        <f t="shared" si="10"/>
        <v>0</v>
      </c>
      <c r="E8" s="18">
        <f t="shared" ref="E8:H8" si="11">E9-SUM(E6:E6)</f>
        <v>0</v>
      </c>
      <c r="F8" s="18">
        <f t="shared" si="11"/>
        <v>0</v>
      </c>
      <c r="G8" s="52">
        <f t="shared" si="11"/>
        <v>0</v>
      </c>
      <c r="H8" s="52">
        <f t="shared" si="11"/>
        <v>0</v>
      </c>
      <c r="I8" s="52">
        <f t="shared" ref="I8:J8" si="12">I9-SUM(I6:I6)</f>
        <v>0</v>
      </c>
      <c r="J8" s="52">
        <f t="shared" si="12"/>
        <v>0</v>
      </c>
      <c r="K8" s="52">
        <f t="shared" ref="K8:L8" si="13">K9-SUM(K6:K6)</f>
        <v>0</v>
      </c>
      <c r="L8" s="52">
        <f t="shared" si="13"/>
        <v>0</v>
      </c>
      <c r="M8" s="18">
        <f t="shared" ref="M8:O8" si="14">M9-SUM(M6:M6)</f>
        <v>0</v>
      </c>
      <c r="N8" s="18">
        <f t="shared" si="14"/>
        <v>0</v>
      </c>
      <c r="O8" s="19">
        <f t="shared" si="14"/>
        <v>0</v>
      </c>
      <c r="P8" s="19">
        <v>0</v>
      </c>
      <c r="Q8" s="18">
        <f>Q9-SUM(Q6:Q6)</f>
        <v>0</v>
      </c>
      <c r="R8" s="19">
        <v>0</v>
      </c>
      <c r="S8" s="18">
        <f>S9-SUM(S6:S6)</f>
        <v>0</v>
      </c>
      <c r="T8" s="18">
        <f>T9-SUM(T6:T6)</f>
        <v>0</v>
      </c>
      <c r="U8" s="19">
        <f>U9-SUM(U6:U6)</f>
        <v>0</v>
      </c>
      <c r="V8" s="34">
        <v>0</v>
      </c>
      <c r="W8" s="18">
        <f>W9-SUM(W6:W6)</f>
        <v>0</v>
      </c>
      <c r="X8" s="19">
        <v>0</v>
      </c>
      <c r="Y8" s="18">
        <f t="shared" ref="Y8:AD8" si="15">Y9-SUM(Y6:Y6)</f>
        <v>0</v>
      </c>
      <c r="Z8" s="18">
        <f t="shared" si="15"/>
        <v>0</v>
      </c>
      <c r="AA8" s="18">
        <f t="shared" si="15"/>
        <v>0</v>
      </c>
      <c r="AB8" s="18">
        <f t="shared" si="15"/>
        <v>0</v>
      </c>
      <c r="AC8" s="18">
        <f t="shared" si="15"/>
        <v>0</v>
      </c>
      <c r="AD8" s="18">
        <f t="shared" si="15"/>
        <v>0</v>
      </c>
      <c r="AE8" s="52">
        <f>AE9-SUM(AE6:AE6)</f>
        <v>0</v>
      </c>
      <c r="AF8" s="52">
        <f>AF9-SUM(AF6:AF6)</f>
        <v>0</v>
      </c>
      <c r="AG8" s="53">
        <f>AG9-SUM(AG6:AG6)</f>
        <v>0</v>
      </c>
      <c r="AH8" s="59">
        <v>0</v>
      </c>
      <c r="AI8" s="52">
        <f>AI9-SUM(AI6:AI6)</f>
        <v>0</v>
      </c>
      <c r="AJ8" s="53">
        <v>0</v>
      </c>
      <c r="AK8" s="52">
        <f t="shared" ref="AK8:AP8" si="16">AK9-SUM(AK6:AK6)</f>
        <v>0</v>
      </c>
      <c r="AL8" s="52">
        <f t="shared" si="16"/>
        <v>0</v>
      </c>
      <c r="AM8" s="52">
        <f t="shared" si="16"/>
        <v>0</v>
      </c>
      <c r="AN8" s="52">
        <f t="shared" si="16"/>
        <v>0</v>
      </c>
      <c r="AO8" s="52">
        <f t="shared" si="16"/>
        <v>0</v>
      </c>
      <c r="AP8" s="52">
        <f t="shared" si="16"/>
        <v>0</v>
      </c>
      <c r="AQ8" s="52">
        <f>AQ9-SUM(AQ6:AQ6)</f>
        <v>0</v>
      </c>
      <c r="AR8" s="52">
        <f>AR9-SUM(AR6:AR6)</f>
        <v>0</v>
      </c>
      <c r="AS8" s="53">
        <f>AS9-SUM(AS6:AS6)</f>
        <v>0</v>
      </c>
      <c r="AT8" s="59">
        <v>0</v>
      </c>
      <c r="AU8" s="52">
        <f>AU9-SUM(AU6:AU6)</f>
        <v>0</v>
      </c>
      <c r="AV8" s="53">
        <v>0</v>
      </c>
      <c r="AW8" s="52">
        <f t="shared" ref="AW8:BB8" si="17">AW9-SUM(AW6:AW6)</f>
        <v>0</v>
      </c>
      <c r="AX8" s="52">
        <f t="shared" si="17"/>
        <v>0</v>
      </c>
      <c r="AY8" s="52">
        <f t="shared" si="17"/>
        <v>0</v>
      </c>
      <c r="AZ8" s="52">
        <f t="shared" si="17"/>
        <v>0</v>
      </c>
      <c r="BA8" s="52">
        <f t="shared" si="17"/>
        <v>0</v>
      </c>
      <c r="BB8" s="52">
        <f t="shared" si="17"/>
        <v>0</v>
      </c>
      <c r="BC8" s="52">
        <f>BC9-SUM(BC6:BC6)</f>
        <v>0</v>
      </c>
      <c r="BD8" s="52">
        <f>BD9-SUM(BD6:BD6)</f>
        <v>0</v>
      </c>
      <c r="BE8" s="53">
        <f>BE9-SUM(BE6:BE6)</f>
        <v>0</v>
      </c>
      <c r="BF8" s="59">
        <v>0</v>
      </c>
      <c r="BG8" s="52">
        <f>BG9-SUM(BG6:BG6)</f>
        <v>0</v>
      </c>
      <c r="BH8" s="53">
        <v>0</v>
      </c>
      <c r="BI8" s="52">
        <f t="shared" ref="BI8:BN8" si="18">BI9-SUM(BI6:BI6)</f>
        <v>0</v>
      </c>
      <c r="BJ8" s="52">
        <f t="shared" si="18"/>
        <v>0</v>
      </c>
      <c r="BK8" s="52">
        <f t="shared" si="18"/>
        <v>0</v>
      </c>
      <c r="BL8" s="52">
        <f t="shared" si="18"/>
        <v>0</v>
      </c>
      <c r="BM8" s="52">
        <f t="shared" si="18"/>
        <v>0</v>
      </c>
      <c r="BN8" s="52">
        <f t="shared" si="18"/>
        <v>0</v>
      </c>
    </row>
    <row r="9" spans="1:66" s="10" customFormat="1" ht="16.5" customHeight="1">
      <c r="A9" s="9"/>
      <c r="B9" s="29" t="s">
        <v>99</v>
      </c>
      <c r="C9" s="55">
        <v>0</v>
      </c>
      <c r="D9" s="55">
        <v>0</v>
      </c>
      <c r="E9" s="23">
        <v>0</v>
      </c>
      <c r="F9" s="23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23">
        <v>0</v>
      </c>
      <c r="N9" s="23">
        <v>0</v>
      </c>
      <c r="O9" s="19">
        <v>0</v>
      </c>
      <c r="P9" s="19">
        <v>0</v>
      </c>
      <c r="Q9" s="18">
        <v>0</v>
      </c>
      <c r="R9" s="32">
        <v>0</v>
      </c>
      <c r="S9" s="23">
        <f t="shared" ref="S9:U9" si="19">Y9-M9</f>
        <v>0</v>
      </c>
      <c r="T9" s="23">
        <f t="shared" si="19"/>
        <v>0</v>
      </c>
      <c r="U9" s="19">
        <f t="shared" si="19"/>
        <v>0</v>
      </c>
      <c r="V9" s="34">
        <v>0</v>
      </c>
      <c r="W9" s="18">
        <f t="shared" ref="W9" si="20">AC9-Q9</f>
        <v>0</v>
      </c>
      <c r="X9" s="19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55">
        <f t="shared" ref="AE9" si="21">AK9-Y9</f>
        <v>0</v>
      </c>
      <c r="AF9" s="55">
        <f t="shared" ref="AF9" si="22">AL9-Z9</f>
        <v>0</v>
      </c>
      <c r="AG9" s="53">
        <f t="shared" ref="AG9" si="23">AM9-AA9</f>
        <v>0</v>
      </c>
      <c r="AH9" s="59">
        <v>0</v>
      </c>
      <c r="AI9" s="52">
        <f t="shared" ref="AI9" si="24">AO9-AC9</f>
        <v>0</v>
      </c>
      <c r="AJ9" s="53">
        <v>0</v>
      </c>
      <c r="AK9" s="55">
        <v>0</v>
      </c>
      <c r="AL9" s="55">
        <v>0</v>
      </c>
      <c r="AM9" s="55">
        <v>0</v>
      </c>
      <c r="AN9" s="55">
        <v>0</v>
      </c>
      <c r="AO9" s="55">
        <v>0</v>
      </c>
      <c r="AP9" s="55">
        <v>0</v>
      </c>
      <c r="AQ9" s="55">
        <f t="shared" ref="AQ9" si="25">AW9-AK9</f>
        <v>0</v>
      </c>
      <c r="AR9" s="55">
        <f t="shared" ref="AR9" si="26">AX9-AL9</f>
        <v>0</v>
      </c>
      <c r="AS9" s="53">
        <f t="shared" ref="AS9" si="27">AY9-AM9</f>
        <v>0</v>
      </c>
      <c r="AT9" s="59">
        <v>0</v>
      </c>
      <c r="AU9" s="52">
        <f t="shared" ref="AU9" si="28">BA9-AO9</f>
        <v>0</v>
      </c>
      <c r="AV9" s="53">
        <v>0</v>
      </c>
      <c r="AW9" s="55">
        <v>0</v>
      </c>
      <c r="AX9" s="55">
        <v>0</v>
      </c>
      <c r="AY9" s="55">
        <v>0</v>
      </c>
      <c r="AZ9" s="55">
        <v>0</v>
      </c>
      <c r="BA9" s="55">
        <v>0</v>
      </c>
      <c r="BB9" s="55">
        <v>0</v>
      </c>
      <c r="BC9" s="55">
        <f t="shared" ref="BC9" si="29">BI9-AW9</f>
        <v>0</v>
      </c>
      <c r="BD9" s="55">
        <f t="shared" ref="BD9" si="30">BJ9-AX9</f>
        <v>0</v>
      </c>
      <c r="BE9" s="53">
        <f t="shared" ref="BE9" si="31">BK9-AY9</f>
        <v>0</v>
      </c>
      <c r="BF9" s="59">
        <v>0</v>
      </c>
      <c r="BG9" s="52">
        <f t="shared" ref="BG9" si="32">BM9-BA9</f>
        <v>0</v>
      </c>
      <c r="BH9" s="53">
        <v>0</v>
      </c>
      <c r="BI9" s="55">
        <v>0</v>
      </c>
      <c r="BJ9" s="55">
        <v>0</v>
      </c>
      <c r="BK9" s="55">
        <v>0</v>
      </c>
      <c r="BL9" s="55">
        <v>0</v>
      </c>
      <c r="BM9" s="55">
        <v>0</v>
      </c>
      <c r="BN9" s="55">
        <v>0</v>
      </c>
    </row>
    <row r="10" spans="1:66">
      <c r="A10" s="1" t="s">
        <v>18</v>
      </c>
    </row>
    <row r="11" spans="1:66">
      <c r="A11" s="2" t="s">
        <v>10</v>
      </c>
    </row>
  </sheetData>
  <mergeCells count="33">
    <mergeCell ref="AA4:AD4"/>
    <mergeCell ref="Y3:AD3"/>
    <mergeCell ref="Y4:Z4"/>
    <mergeCell ref="AQ3:AV3"/>
    <mergeCell ref="AW3:BB3"/>
    <mergeCell ref="AQ4:AR4"/>
    <mergeCell ref="AS4:AV4"/>
    <mergeCell ref="AW4:AX4"/>
    <mergeCell ref="AY4:BB4"/>
    <mergeCell ref="AE3:AJ3"/>
    <mergeCell ref="AK3:AP3"/>
    <mergeCell ref="AE4:AF4"/>
    <mergeCell ref="AG4:AJ4"/>
    <mergeCell ref="AK4:AL4"/>
    <mergeCell ref="AM4:AP4"/>
    <mergeCell ref="A3:B5"/>
    <mergeCell ref="M3:R3"/>
    <mergeCell ref="S3:X3"/>
    <mergeCell ref="M4:N4"/>
    <mergeCell ref="O4:R4"/>
    <mergeCell ref="S4:T4"/>
    <mergeCell ref="U4:X4"/>
    <mergeCell ref="G3:H4"/>
    <mergeCell ref="E3:F4"/>
    <mergeCell ref="C3:D4"/>
    <mergeCell ref="I3:J4"/>
    <mergeCell ref="K3:L4"/>
    <mergeCell ref="BC3:BH3"/>
    <mergeCell ref="BI3:BN3"/>
    <mergeCell ref="BC4:BD4"/>
    <mergeCell ref="BE4:BH4"/>
    <mergeCell ref="BI4:BJ4"/>
    <mergeCell ref="BK4:BN4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N27"/>
  <sheetViews>
    <sheetView zoomScaleNormal="100" workbookViewId="0">
      <pane xSplit="12" ySplit="5" topLeftCell="BC6" activePane="bottomRight" state="frozen"/>
      <selection pane="topRight" activeCell="M1" sqref="M1"/>
      <selection pane="bottomLeft" activeCell="A6" sqref="A6"/>
      <selection pane="bottomRight"/>
    </sheetView>
  </sheetViews>
  <sheetFormatPr defaultRowHeight="16.5"/>
  <cols>
    <col min="1" max="1" width="7.125" style="11" customWidth="1"/>
    <col min="2" max="2" width="19.625" style="11" customWidth="1"/>
    <col min="3" max="4" width="11.25" style="47" hidden="1" customWidth="1"/>
    <col min="5" max="6" width="11.25" style="11" hidden="1" customWidth="1"/>
    <col min="7" max="10" width="11.25" style="47" hidden="1" customWidth="1"/>
    <col min="11" max="12" width="11.25" style="47" customWidth="1"/>
    <col min="13" max="15" width="11.25" style="11" hidden="1" customWidth="1"/>
    <col min="16" max="16" width="8.625" style="11" hidden="1" customWidth="1"/>
    <col min="17" max="17" width="11.25" style="11" hidden="1" customWidth="1"/>
    <col min="18" max="18" width="8.625" style="11" hidden="1" customWidth="1"/>
    <col min="19" max="21" width="11.25" style="11" hidden="1" customWidth="1"/>
    <col min="22" max="22" width="8.625" style="11" hidden="1" customWidth="1"/>
    <col min="23" max="23" width="11.25" style="11" hidden="1" customWidth="1"/>
    <col min="24" max="24" width="8.625" style="11" hidden="1" customWidth="1"/>
    <col min="25" max="27" width="11.25" style="11" hidden="1" customWidth="1"/>
    <col min="28" max="28" width="8.625" style="11" hidden="1" customWidth="1"/>
    <col min="29" max="29" width="11.25" style="11" hidden="1" customWidth="1"/>
    <col min="30" max="30" width="8.625" style="11" hidden="1" customWidth="1"/>
    <col min="31" max="33" width="11.25" style="47" hidden="1" customWidth="1"/>
    <col min="34" max="34" width="8.625" style="47" hidden="1" customWidth="1"/>
    <col min="35" max="35" width="11.25" style="47" hidden="1" customWidth="1"/>
    <col min="36" max="36" width="8.625" style="47" hidden="1" customWidth="1"/>
    <col min="37" max="39" width="11.25" style="47" hidden="1" customWidth="1"/>
    <col min="40" max="40" width="8.625" style="47" hidden="1" customWidth="1"/>
    <col min="41" max="41" width="11.25" style="47" hidden="1" customWidth="1"/>
    <col min="42" max="42" width="8.625" style="47" hidden="1" customWidth="1"/>
    <col min="43" max="45" width="11.25" style="47" hidden="1" customWidth="1"/>
    <col min="46" max="46" width="8.625" style="47" hidden="1" customWidth="1"/>
    <col min="47" max="47" width="11.25" style="47" hidden="1" customWidth="1"/>
    <col min="48" max="48" width="8.625" style="47" hidden="1" customWidth="1"/>
    <col min="49" max="51" width="11.25" style="47" hidden="1" customWidth="1"/>
    <col min="52" max="52" width="8.625" style="47" hidden="1" customWidth="1"/>
    <col min="53" max="53" width="11.25" style="47" hidden="1" customWidth="1"/>
    <col min="54" max="54" width="8.625" style="47" hidden="1" customWidth="1"/>
    <col min="55" max="57" width="11.25" style="47" customWidth="1"/>
    <col min="58" max="58" width="8.625" style="47" customWidth="1"/>
    <col min="59" max="59" width="11.25" style="47" customWidth="1"/>
    <col min="60" max="60" width="8.625" style="47" customWidth="1"/>
    <col min="61" max="63" width="11.25" style="47" customWidth="1"/>
    <col min="64" max="64" width="8.625" style="47" customWidth="1"/>
    <col min="65" max="65" width="11.25" style="47" customWidth="1"/>
    <col min="66" max="66" width="8.625" style="47" customWidth="1"/>
    <col min="67" max="16384" width="9" style="11"/>
  </cols>
  <sheetData>
    <row r="1" spans="1:66" s="3" customFormat="1" ht="17.25" customHeight="1">
      <c r="A1" s="3" t="s">
        <v>128</v>
      </c>
      <c r="C1" s="44"/>
      <c r="D1" s="44"/>
      <c r="G1" s="44"/>
      <c r="H1" s="44"/>
      <c r="I1" s="44"/>
      <c r="J1" s="44"/>
      <c r="K1" s="44"/>
      <c r="L1" s="44"/>
      <c r="M1" s="4"/>
      <c r="N1" s="4"/>
      <c r="S1" s="4"/>
      <c r="T1" s="4"/>
      <c r="Y1" s="4"/>
      <c r="Z1" s="4"/>
      <c r="AE1" s="45"/>
      <c r="AF1" s="45"/>
      <c r="AG1" s="44"/>
      <c r="AH1" s="44"/>
      <c r="AI1" s="44"/>
      <c r="AJ1" s="44"/>
      <c r="AK1" s="45"/>
      <c r="AL1" s="45"/>
      <c r="AM1" s="44"/>
      <c r="AN1" s="44"/>
      <c r="AO1" s="44"/>
      <c r="AP1" s="44"/>
      <c r="AQ1" s="45"/>
      <c r="AR1" s="45"/>
      <c r="AS1" s="44"/>
      <c r="AT1" s="44"/>
      <c r="AU1" s="44"/>
      <c r="AV1" s="44"/>
      <c r="AW1" s="45"/>
      <c r="AX1" s="45"/>
      <c r="AY1" s="44"/>
      <c r="AZ1" s="44"/>
      <c r="BA1" s="44"/>
      <c r="BB1" s="44"/>
      <c r="BC1" s="45"/>
      <c r="BD1" s="45"/>
      <c r="BE1" s="44"/>
      <c r="BF1" s="44"/>
      <c r="BG1" s="44"/>
      <c r="BH1" s="44"/>
      <c r="BI1" s="45"/>
      <c r="BJ1" s="45"/>
      <c r="BK1" s="44"/>
      <c r="BL1" s="44"/>
      <c r="BM1" s="44"/>
      <c r="BN1" s="44"/>
    </row>
    <row r="2" spans="1:66" s="1" customFormat="1" ht="15.75" customHeight="1">
      <c r="B2" s="5"/>
      <c r="C2" s="43"/>
      <c r="D2" s="43"/>
      <c r="G2" s="43"/>
      <c r="H2" s="43"/>
      <c r="I2" s="43"/>
      <c r="J2" s="43"/>
      <c r="K2" s="43"/>
      <c r="L2" s="43"/>
      <c r="M2" s="5"/>
      <c r="N2" s="5"/>
      <c r="R2" s="46" t="s">
        <v>11</v>
      </c>
      <c r="S2" s="5"/>
      <c r="T2" s="5"/>
      <c r="X2" s="5"/>
      <c r="Y2" s="5"/>
      <c r="Z2" s="5"/>
      <c r="AD2" s="5" t="s">
        <v>11</v>
      </c>
      <c r="AE2" s="46"/>
      <c r="AF2" s="46"/>
      <c r="AG2" s="43"/>
      <c r="AH2" s="43"/>
      <c r="AI2" s="43"/>
      <c r="AJ2" s="46"/>
      <c r="AK2" s="46"/>
      <c r="AL2" s="46"/>
      <c r="AM2" s="43"/>
      <c r="AN2" s="43"/>
      <c r="AO2" s="43"/>
      <c r="AP2" s="46" t="s">
        <v>11</v>
      </c>
      <c r="AQ2" s="46"/>
      <c r="AR2" s="46"/>
      <c r="AS2" s="43"/>
      <c r="AT2" s="43"/>
      <c r="AU2" s="43"/>
      <c r="AV2" s="46"/>
      <c r="AW2" s="46"/>
      <c r="AX2" s="46"/>
      <c r="AY2" s="43"/>
      <c r="AZ2" s="43"/>
      <c r="BA2" s="43"/>
      <c r="BB2" s="46" t="s">
        <v>11</v>
      </c>
      <c r="BC2" s="46"/>
      <c r="BD2" s="46"/>
      <c r="BE2" s="43"/>
      <c r="BF2" s="43"/>
      <c r="BG2" s="43"/>
      <c r="BH2" s="46"/>
      <c r="BI2" s="46"/>
      <c r="BJ2" s="46"/>
      <c r="BK2" s="43"/>
      <c r="BL2" s="43"/>
      <c r="BM2" s="43"/>
      <c r="BN2" s="46" t="s">
        <v>11</v>
      </c>
    </row>
    <row r="3" spans="1:66" s="6" customFormat="1" ht="18" customHeight="1">
      <c r="A3" s="75" t="s">
        <v>0</v>
      </c>
      <c r="B3" s="75"/>
      <c r="C3" s="75" t="s">
        <v>159</v>
      </c>
      <c r="D3" s="75"/>
      <c r="E3" s="75" t="s">
        <v>191</v>
      </c>
      <c r="F3" s="75"/>
      <c r="G3" s="75" t="s">
        <v>209</v>
      </c>
      <c r="H3" s="75"/>
      <c r="I3" s="75" t="s">
        <v>232</v>
      </c>
      <c r="J3" s="75"/>
      <c r="K3" s="75" t="s">
        <v>270</v>
      </c>
      <c r="L3" s="75"/>
      <c r="M3" s="75" t="s">
        <v>1</v>
      </c>
      <c r="N3" s="75"/>
      <c r="O3" s="75"/>
      <c r="P3" s="75"/>
      <c r="Q3" s="75"/>
      <c r="R3" s="75"/>
      <c r="S3" s="75" t="s">
        <v>23</v>
      </c>
      <c r="T3" s="75"/>
      <c r="U3" s="75"/>
      <c r="V3" s="75"/>
      <c r="W3" s="75"/>
      <c r="X3" s="75"/>
      <c r="Y3" s="75" t="s">
        <v>24</v>
      </c>
      <c r="Z3" s="75"/>
      <c r="AA3" s="75"/>
      <c r="AB3" s="75"/>
      <c r="AC3" s="75"/>
      <c r="AD3" s="75"/>
      <c r="AE3" s="76" t="s">
        <v>258</v>
      </c>
      <c r="AF3" s="77"/>
      <c r="AG3" s="77"/>
      <c r="AH3" s="77"/>
      <c r="AI3" s="77"/>
      <c r="AJ3" s="78"/>
      <c r="AK3" s="76" t="s">
        <v>259</v>
      </c>
      <c r="AL3" s="77"/>
      <c r="AM3" s="77"/>
      <c r="AN3" s="77"/>
      <c r="AO3" s="77"/>
      <c r="AP3" s="78"/>
      <c r="AQ3" s="76" t="s">
        <v>260</v>
      </c>
      <c r="AR3" s="77"/>
      <c r="AS3" s="77"/>
      <c r="AT3" s="77"/>
      <c r="AU3" s="77"/>
      <c r="AV3" s="78"/>
      <c r="AW3" s="76" t="s">
        <v>261</v>
      </c>
      <c r="AX3" s="77"/>
      <c r="AY3" s="77"/>
      <c r="AZ3" s="77"/>
      <c r="BA3" s="77"/>
      <c r="BB3" s="78"/>
      <c r="BC3" s="76" t="s">
        <v>263</v>
      </c>
      <c r="BD3" s="77"/>
      <c r="BE3" s="77"/>
      <c r="BF3" s="77"/>
      <c r="BG3" s="77"/>
      <c r="BH3" s="78"/>
      <c r="BI3" s="76" t="s">
        <v>264</v>
      </c>
      <c r="BJ3" s="77"/>
      <c r="BK3" s="77"/>
      <c r="BL3" s="77"/>
      <c r="BM3" s="77"/>
      <c r="BN3" s="78"/>
    </row>
    <row r="4" spans="1:66" s="6" customFormat="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283</v>
      </c>
      <c r="N4" s="75"/>
      <c r="O4" s="75" t="s">
        <v>284</v>
      </c>
      <c r="P4" s="75"/>
      <c r="Q4" s="75"/>
      <c r="R4" s="75"/>
      <c r="S4" s="75" t="s">
        <v>253</v>
      </c>
      <c r="T4" s="75"/>
      <c r="U4" s="75" t="s">
        <v>284</v>
      </c>
      <c r="V4" s="75"/>
      <c r="W4" s="75"/>
      <c r="X4" s="75"/>
      <c r="Y4" s="75" t="s">
        <v>253</v>
      </c>
      <c r="Z4" s="75"/>
      <c r="AA4" s="75" t="s">
        <v>284</v>
      </c>
      <c r="AB4" s="75"/>
      <c r="AC4" s="75"/>
      <c r="AD4" s="75"/>
      <c r="AE4" s="75" t="s">
        <v>233</v>
      </c>
      <c r="AF4" s="75"/>
      <c r="AG4" s="75" t="s">
        <v>284</v>
      </c>
      <c r="AH4" s="75"/>
      <c r="AI4" s="75"/>
      <c r="AJ4" s="75"/>
      <c r="AK4" s="75" t="s">
        <v>233</v>
      </c>
      <c r="AL4" s="75"/>
      <c r="AM4" s="75" t="s">
        <v>284</v>
      </c>
      <c r="AN4" s="75"/>
      <c r="AO4" s="75"/>
      <c r="AP4" s="75"/>
      <c r="AQ4" s="76" t="s">
        <v>303</v>
      </c>
      <c r="AR4" s="78"/>
      <c r="AS4" s="76" t="s">
        <v>304</v>
      </c>
      <c r="AT4" s="77"/>
      <c r="AU4" s="77"/>
      <c r="AV4" s="78"/>
      <c r="AW4" s="76" t="s">
        <v>303</v>
      </c>
      <c r="AX4" s="78"/>
      <c r="AY4" s="76" t="s">
        <v>304</v>
      </c>
      <c r="AZ4" s="77"/>
      <c r="BA4" s="77"/>
      <c r="BB4" s="78"/>
      <c r="BC4" s="76" t="s">
        <v>303</v>
      </c>
      <c r="BD4" s="78"/>
      <c r="BE4" s="76" t="s">
        <v>304</v>
      </c>
      <c r="BF4" s="77"/>
      <c r="BG4" s="77"/>
      <c r="BH4" s="78"/>
      <c r="BI4" s="76" t="s">
        <v>303</v>
      </c>
      <c r="BJ4" s="78"/>
      <c r="BK4" s="76" t="s">
        <v>304</v>
      </c>
      <c r="BL4" s="77"/>
      <c r="BM4" s="77"/>
      <c r="BN4" s="78"/>
    </row>
    <row r="5" spans="1:66" s="6" customFormat="1" ht="18" customHeight="1">
      <c r="A5" s="75"/>
      <c r="B5" s="75"/>
      <c r="C5" s="69" t="s">
        <v>21</v>
      </c>
      <c r="D5" s="69" t="s">
        <v>20</v>
      </c>
      <c r="E5" s="69" t="s">
        <v>21</v>
      </c>
      <c r="F5" s="69" t="s">
        <v>20</v>
      </c>
      <c r="G5" s="69" t="s">
        <v>21</v>
      </c>
      <c r="H5" s="69" t="s">
        <v>20</v>
      </c>
      <c r="I5" s="69" t="s">
        <v>21</v>
      </c>
      <c r="J5" s="69" t="s">
        <v>20</v>
      </c>
      <c r="K5" s="70" t="s">
        <v>21</v>
      </c>
      <c r="L5" s="70" t="s">
        <v>20</v>
      </c>
      <c r="M5" s="69" t="s">
        <v>25</v>
      </c>
      <c r="N5" s="69" t="s">
        <v>26</v>
      </c>
      <c r="O5" s="69" t="s">
        <v>27</v>
      </c>
      <c r="P5" s="69" t="s">
        <v>28</v>
      </c>
      <c r="Q5" s="69" t="s">
        <v>26</v>
      </c>
      <c r="R5" s="69" t="s">
        <v>2</v>
      </c>
      <c r="S5" s="69" t="s">
        <v>19</v>
      </c>
      <c r="T5" s="69" t="s">
        <v>20</v>
      </c>
      <c r="U5" s="69" t="s">
        <v>21</v>
      </c>
      <c r="V5" s="69" t="s">
        <v>22</v>
      </c>
      <c r="W5" s="69" t="s">
        <v>20</v>
      </c>
      <c r="X5" s="69" t="s">
        <v>2</v>
      </c>
      <c r="Y5" s="69" t="s">
        <v>19</v>
      </c>
      <c r="Z5" s="69" t="s">
        <v>20</v>
      </c>
      <c r="AA5" s="69" t="s">
        <v>21</v>
      </c>
      <c r="AB5" s="69" t="s">
        <v>22</v>
      </c>
      <c r="AC5" s="69" t="s">
        <v>20</v>
      </c>
      <c r="AD5" s="69" t="s">
        <v>2</v>
      </c>
      <c r="AE5" s="69" t="s">
        <v>19</v>
      </c>
      <c r="AF5" s="69" t="s">
        <v>20</v>
      </c>
      <c r="AG5" s="69" t="s">
        <v>21</v>
      </c>
      <c r="AH5" s="69" t="s">
        <v>22</v>
      </c>
      <c r="AI5" s="69" t="s">
        <v>20</v>
      </c>
      <c r="AJ5" s="69" t="s">
        <v>2</v>
      </c>
      <c r="AK5" s="69" t="s">
        <v>19</v>
      </c>
      <c r="AL5" s="69" t="s">
        <v>20</v>
      </c>
      <c r="AM5" s="69" t="s">
        <v>21</v>
      </c>
      <c r="AN5" s="69" t="s">
        <v>22</v>
      </c>
      <c r="AO5" s="69" t="s">
        <v>20</v>
      </c>
      <c r="AP5" s="69" t="s">
        <v>2</v>
      </c>
      <c r="AQ5" s="69" t="s">
        <v>19</v>
      </c>
      <c r="AR5" s="69" t="s">
        <v>20</v>
      </c>
      <c r="AS5" s="69" t="s">
        <v>21</v>
      </c>
      <c r="AT5" s="69" t="s">
        <v>22</v>
      </c>
      <c r="AU5" s="69" t="s">
        <v>20</v>
      </c>
      <c r="AV5" s="69" t="s">
        <v>2</v>
      </c>
      <c r="AW5" s="69" t="s">
        <v>19</v>
      </c>
      <c r="AX5" s="69" t="s">
        <v>20</v>
      </c>
      <c r="AY5" s="69" t="s">
        <v>21</v>
      </c>
      <c r="AZ5" s="69" t="s">
        <v>22</v>
      </c>
      <c r="BA5" s="69" t="s">
        <v>20</v>
      </c>
      <c r="BB5" s="69" t="s">
        <v>2</v>
      </c>
      <c r="BC5" s="69" t="s">
        <v>19</v>
      </c>
      <c r="BD5" s="69" t="s">
        <v>20</v>
      </c>
      <c r="BE5" s="69" t="s">
        <v>21</v>
      </c>
      <c r="BF5" s="69" t="s">
        <v>22</v>
      </c>
      <c r="BG5" s="69" t="s">
        <v>20</v>
      </c>
      <c r="BH5" s="69" t="s">
        <v>2</v>
      </c>
      <c r="BI5" s="69" t="s">
        <v>19</v>
      </c>
      <c r="BJ5" s="69" t="s">
        <v>20</v>
      </c>
      <c r="BK5" s="69" t="s">
        <v>21</v>
      </c>
      <c r="BL5" s="69" t="s">
        <v>22</v>
      </c>
      <c r="BM5" s="69" t="s">
        <v>20</v>
      </c>
      <c r="BN5" s="69" t="s">
        <v>2</v>
      </c>
    </row>
    <row r="6" spans="1:66" s="8" customFormat="1" ht="16.5" customHeight="1">
      <c r="A6" s="38"/>
      <c r="B6" s="41" t="s">
        <v>33</v>
      </c>
      <c r="C6" s="48">
        <v>22592</v>
      </c>
      <c r="D6" s="48">
        <v>32</v>
      </c>
      <c r="E6" s="13">
        <v>0</v>
      </c>
      <c r="F6" s="13">
        <v>0</v>
      </c>
      <c r="G6" s="50">
        <v>2240</v>
      </c>
      <c r="H6" s="50">
        <v>16</v>
      </c>
      <c r="I6" s="50">
        <v>1524</v>
      </c>
      <c r="J6" s="50">
        <v>11</v>
      </c>
      <c r="K6" s="50">
        <v>2032</v>
      </c>
      <c r="L6" s="50">
        <v>15</v>
      </c>
      <c r="M6" s="15">
        <v>0</v>
      </c>
      <c r="N6" s="15">
        <v>0</v>
      </c>
      <c r="O6" s="15">
        <v>0</v>
      </c>
      <c r="P6" s="51">
        <v>0</v>
      </c>
      <c r="Q6" s="15">
        <v>0</v>
      </c>
      <c r="R6" s="51">
        <v>0</v>
      </c>
      <c r="S6" s="13">
        <f t="shared" ref="S6:U12" si="0">Y6-M6</f>
        <v>0</v>
      </c>
      <c r="T6" s="13">
        <f t="shared" si="0"/>
        <v>0</v>
      </c>
      <c r="U6" s="13">
        <f t="shared" si="0"/>
        <v>0</v>
      </c>
      <c r="V6" s="50">
        <v>0</v>
      </c>
      <c r="W6" s="13">
        <f t="shared" ref="W6:W12" si="1">AC6-Q6</f>
        <v>0</v>
      </c>
      <c r="X6" s="50">
        <v>0</v>
      </c>
      <c r="Y6" s="50">
        <v>0</v>
      </c>
      <c r="Z6" s="50">
        <v>0</v>
      </c>
      <c r="AA6" s="50">
        <v>0</v>
      </c>
      <c r="AB6" s="50">
        <v>0</v>
      </c>
      <c r="AC6" s="50">
        <v>0</v>
      </c>
      <c r="AD6" s="50">
        <v>0</v>
      </c>
      <c r="AE6" s="48">
        <f t="shared" ref="AE6:AG12" si="2">AK6-Y6</f>
        <v>0</v>
      </c>
      <c r="AF6" s="48">
        <f t="shared" si="2"/>
        <v>0</v>
      </c>
      <c r="AG6" s="48">
        <f t="shared" si="2"/>
        <v>0</v>
      </c>
      <c r="AH6" s="50">
        <v>0</v>
      </c>
      <c r="AI6" s="48">
        <f t="shared" ref="AI6:AI12" si="3">AO6-AC6</f>
        <v>0</v>
      </c>
      <c r="AJ6" s="50">
        <v>0</v>
      </c>
      <c r="AK6" s="50">
        <v>0</v>
      </c>
      <c r="AL6" s="50">
        <v>0</v>
      </c>
      <c r="AM6" s="50">
        <v>0</v>
      </c>
      <c r="AN6" s="50">
        <v>0</v>
      </c>
      <c r="AO6" s="50">
        <v>0</v>
      </c>
      <c r="AP6" s="50">
        <v>0</v>
      </c>
      <c r="AQ6" s="48">
        <f t="shared" ref="AQ6:AS12" si="4">AW6-AK6</f>
        <v>0</v>
      </c>
      <c r="AR6" s="48">
        <f t="shared" si="4"/>
        <v>0</v>
      </c>
      <c r="AS6" s="48">
        <f t="shared" si="4"/>
        <v>0</v>
      </c>
      <c r="AT6" s="50">
        <v>0</v>
      </c>
      <c r="AU6" s="48">
        <f t="shared" ref="AU6:AU12" si="5">BA6-AO6</f>
        <v>0</v>
      </c>
      <c r="AV6" s="50">
        <v>0</v>
      </c>
      <c r="AW6" s="50">
        <v>0</v>
      </c>
      <c r="AX6" s="50">
        <v>0</v>
      </c>
      <c r="AY6" s="50">
        <v>0</v>
      </c>
      <c r="AZ6" s="50">
        <v>0</v>
      </c>
      <c r="BA6" s="50">
        <v>0</v>
      </c>
      <c r="BB6" s="50">
        <v>0</v>
      </c>
      <c r="BC6" s="48">
        <f t="shared" ref="BC6:BE12" si="6">BI6-AW6</f>
        <v>0</v>
      </c>
      <c r="BD6" s="48">
        <f t="shared" si="6"/>
        <v>0</v>
      </c>
      <c r="BE6" s="48">
        <f t="shared" si="6"/>
        <v>0</v>
      </c>
      <c r="BF6" s="50">
        <v>0</v>
      </c>
      <c r="BG6" s="48">
        <f t="shared" ref="BG6:BG12" si="7">BM6-BA6</f>
        <v>0</v>
      </c>
      <c r="BH6" s="50">
        <v>0</v>
      </c>
      <c r="BI6" s="50">
        <v>0</v>
      </c>
      <c r="BJ6" s="50">
        <v>0</v>
      </c>
      <c r="BK6" s="50">
        <v>0</v>
      </c>
      <c r="BL6" s="51">
        <v>0</v>
      </c>
      <c r="BM6" s="50">
        <v>0</v>
      </c>
      <c r="BN6" s="51">
        <v>0</v>
      </c>
    </row>
    <row r="7" spans="1:66" s="8" customFormat="1" ht="16.5" customHeight="1">
      <c r="A7" s="38" t="s">
        <v>3</v>
      </c>
      <c r="B7" s="41" t="s">
        <v>43</v>
      </c>
      <c r="C7" s="48">
        <v>0</v>
      </c>
      <c r="D7" s="48">
        <v>0</v>
      </c>
      <c r="E7" s="13">
        <v>0</v>
      </c>
      <c r="F7" s="13">
        <v>0</v>
      </c>
      <c r="G7" s="50">
        <v>213</v>
      </c>
      <c r="H7" s="50">
        <v>1</v>
      </c>
      <c r="I7" s="50">
        <v>1593</v>
      </c>
      <c r="J7" s="50">
        <v>12</v>
      </c>
      <c r="K7" s="50">
        <v>0</v>
      </c>
      <c r="L7" s="50">
        <v>0</v>
      </c>
      <c r="M7" s="15">
        <v>0</v>
      </c>
      <c r="N7" s="15">
        <v>0</v>
      </c>
      <c r="O7" s="15">
        <v>0</v>
      </c>
      <c r="P7" s="50">
        <v>0</v>
      </c>
      <c r="Q7" s="15">
        <v>0</v>
      </c>
      <c r="R7" s="50">
        <v>0</v>
      </c>
      <c r="S7" s="13">
        <f t="shared" si="0"/>
        <v>0</v>
      </c>
      <c r="T7" s="13">
        <f t="shared" si="0"/>
        <v>0</v>
      </c>
      <c r="U7" s="13">
        <f t="shared" si="0"/>
        <v>0</v>
      </c>
      <c r="V7" s="15">
        <v>0</v>
      </c>
      <c r="W7" s="13">
        <f t="shared" si="1"/>
        <v>0</v>
      </c>
      <c r="X7" s="15">
        <v>0</v>
      </c>
      <c r="Y7" s="50">
        <v>0</v>
      </c>
      <c r="Z7" s="50">
        <v>0</v>
      </c>
      <c r="AA7" s="50">
        <v>0</v>
      </c>
      <c r="AB7" s="50">
        <v>0</v>
      </c>
      <c r="AC7" s="50">
        <v>0</v>
      </c>
      <c r="AD7" s="50">
        <v>0</v>
      </c>
      <c r="AE7" s="48">
        <f t="shared" si="2"/>
        <v>0</v>
      </c>
      <c r="AF7" s="48">
        <f t="shared" si="2"/>
        <v>0</v>
      </c>
      <c r="AG7" s="48">
        <f t="shared" si="2"/>
        <v>0</v>
      </c>
      <c r="AH7" s="50">
        <v>0</v>
      </c>
      <c r="AI7" s="48">
        <f t="shared" si="3"/>
        <v>0</v>
      </c>
      <c r="AJ7" s="50">
        <v>0</v>
      </c>
      <c r="AK7" s="50">
        <v>0</v>
      </c>
      <c r="AL7" s="50">
        <v>0</v>
      </c>
      <c r="AM7" s="50">
        <v>0</v>
      </c>
      <c r="AN7" s="50">
        <v>0</v>
      </c>
      <c r="AO7" s="50">
        <v>0</v>
      </c>
      <c r="AP7" s="50">
        <v>0</v>
      </c>
      <c r="AQ7" s="48">
        <f t="shared" si="4"/>
        <v>0</v>
      </c>
      <c r="AR7" s="48">
        <f t="shared" si="4"/>
        <v>0</v>
      </c>
      <c r="AS7" s="48">
        <f t="shared" si="4"/>
        <v>0</v>
      </c>
      <c r="AT7" s="50">
        <v>0</v>
      </c>
      <c r="AU7" s="48">
        <f t="shared" si="5"/>
        <v>0</v>
      </c>
      <c r="AV7" s="50">
        <v>0</v>
      </c>
      <c r="AW7" s="50">
        <v>0</v>
      </c>
      <c r="AX7" s="50">
        <v>0</v>
      </c>
      <c r="AY7" s="50">
        <v>0</v>
      </c>
      <c r="AZ7" s="50">
        <v>0</v>
      </c>
      <c r="BA7" s="50">
        <v>0</v>
      </c>
      <c r="BB7" s="50">
        <v>0</v>
      </c>
      <c r="BC7" s="48">
        <f t="shared" si="6"/>
        <v>0</v>
      </c>
      <c r="BD7" s="48">
        <f t="shared" si="6"/>
        <v>0</v>
      </c>
      <c r="BE7" s="48">
        <f t="shared" si="6"/>
        <v>0</v>
      </c>
      <c r="BF7" s="50">
        <v>0</v>
      </c>
      <c r="BG7" s="48">
        <f t="shared" si="7"/>
        <v>0</v>
      </c>
      <c r="BH7" s="50">
        <v>0</v>
      </c>
      <c r="BI7" s="50">
        <v>0</v>
      </c>
      <c r="BJ7" s="50">
        <v>0</v>
      </c>
      <c r="BK7" s="50">
        <v>0</v>
      </c>
      <c r="BL7" s="51">
        <v>0</v>
      </c>
      <c r="BM7" s="50">
        <v>0</v>
      </c>
      <c r="BN7" s="51">
        <v>0</v>
      </c>
    </row>
    <row r="8" spans="1:66" s="39" customFormat="1" ht="16.5" customHeight="1">
      <c r="A8" s="65"/>
      <c r="B8" s="41" t="s">
        <v>203</v>
      </c>
      <c r="C8" s="48"/>
      <c r="D8" s="48"/>
      <c r="E8" s="48">
        <v>0</v>
      </c>
      <c r="F8" s="48">
        <v>0</v>
      </c>
      <c r="G8" s="50">
        <v>957</v>
      </c>
      <c r="H8" s="50">
        <v>9</v>
      </c>
      <c r="I8" s="50">
        <v>881</v>
      </c>
      <c r="J8" s="50">
        <v>8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1">
        <v>0</v>
      </c>
      <c r="Q8" s="50">
        <v>0</v>
      </c>
      <c r="R8" s="51">
        <v>0</v>
      </c>
      <c r="S8" s="48">
        <f t="shared" si="0"/>
        <v>0</v>
      </c>
      <c r="T8" s="48">
        <f t="shared" si="0"/>
        <v>0</v>
      </c>
      <c r="U8" s="48">
        <f t="shared" si="0"/>
        <v>0</v>
      </c>
      <c r="V8" s="50">
        <v>0</v>
      </c>
      <c r="W8" s="48">
        <f t="shared" si="1"/>
        <v>0</v>
      </c>
      <c r="X8" s="50">
        <v>0</v>
      </c>
      <c r="Y8" s="50">
        <v>0</v>
      </c>
      <c r="Z8" s="50">
        <v>0</v>
      </c>
      <c r="AA8" s="50">
        <v>0</v>
      </c>
      <c r="AB8" s="51">
        <v>0</v>
      </c>
      <c r="AC8" s="50">
        <v>0</v>
      </c>
      <c r="AD8" s="51">
        <v>0</v>
      </c>
      <c r="AE8" s="48">
        <f t="shared" si="2"/>
        <v>0</v>
      </c>
      <c r="AF8" s="48">
        <f t="shared" si="2"/>
        <v>0</v>
      </c>
      <c r="AG8" s="48">
        <f t="shared" si="2"/>
        <v>0</v>
      </c>
      <c r="AH8" s="50">
        <v>0</v>
      </c>
      <c r="AI8" s="48">
        <f t="shared" si="3"/>
        <v>0</v>
      </c>
      <c r="AJ8" s="50">
        <v>0</v>
      </c>
      <c r="AK8" s="50">
        <v>0</v>
      </c>
      <c r="AL8" s="50">
        <v>0</v>
      </c>
      <c r="AM8" s="50">
        <v>0</v>
      </c>
      <c r="AN8" s="51">
        <v>0</v>
      </c>
      <c r="AO8" s="50">
        <v>0</v>
      </c>
      <c r="AP8" s="51">
        <v>0</v>
      </c>
      <c r="AQ8" s="48">
        <f t="shared" si="4"/>
        <v>0</v>
      </c>
      <c r="AR8" s="48">
        <f t="shared" si="4"/>
        <v>0</v>
      </c>
      <c r="AS8" s="48">
        <f t="shared" si="4"/>
        <v>0</v>
      </c>
      <c r="AT8" s="50">
        <v>0</v>
      </c>
      <c r="AU8" s="48">
        <f t="shared" si="5"/>
        <v>0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>
        <v>0</v>
      </c>
      <c r="BB8" s="50">
        <v>0</v>
      </c>
      <c r="BC8" s="48">
        <f t="shared" si="6"/>
        <v>0</v>
      </c>
      <c r="BD8" s="48">
        <f t="shared" si="6"/>
        <v>0</v>
      </c>
      <c r="BE8" s="48">
        <f t="shared" si="6"/>
        <v>0</v>
      </c>
      <c r="BF8" s="51">
        <v>0</v>
      </c>
      <c r="BG8" s="48">
        <f t="shared" si="7"/>
        <v>0</v>
      </c>
      <c r="BH8" s="51">
        <v>0</v>
      </c>
      <c r="BI8" s="50">
        <v>0</v>
      </c>
      <c r="BJ8" s="50">
        <v>0</v>
      </c>
      <c r="BK8" s="50">
        <v>0</v>
      </c>
      <c r="BL8" s="51">
        <v>0</v>
      </c>
      <c r="BM8" s="50">
        <v>0</v>
      </c>
      <c r="BN8" s="51">
        <v>0</v>
      </c>
    </row>
    <row r="9" spans="1:66" s="8" customFormat="1" ht="16.5" customHeight="1">
      <c r="A9" s="64"/>
      <c r="B9" s="41" t="s">
        <v>170</v>
      </c>
      <c r="C9" s="48">
        <v>0</v>
      </c>
      <c r="D9" s="48">
        <v>0</v>
      </c>
      <c r="E9" s="13">
        <v>5000</v>
      </c>
      <c r="F9" s="13">
        <v>40</v>
      </c>
      <c r="G9" s="50">
        <v>20844</v>
      </c>
      <c r="H9" s="50">
        <v>9</v>
      </c>
      <c r="I9" s="50">
        <v>0</v>
      </c>
      <c r="J9" s="50">
        <v>0</v>
      </c>
      <c r="K9" s="50">
        <v>0</v>
      </c>
      <c r="L9" s="50">
        <v>0</v>
      </c>
      <c r="M9" s="15">
        <v>0</v>
      </c>
      <c r="N9" s="15">
        <v>0</v>
      </c>
      <c r="O9" s="15">
        <v>0</v>
      </c>
      <c r="P9" s="16">
        <v>0</v>
      </c>
      <c r="Q9" s="15">
        <v>0</v>
      </c>
      <c r="R9" s="16">
        <v>0</v>
      </c>
      <c r="S9" s="13">
        <f t="shared" si="0"/>
        <v>0</v>
      </c>
      <c r="T9" s="13">
        <f t="shared" si="0"/>
        <v>0</v>
      </c>
      <c r="U9" s="13">
        <f t="shared" si="0"/>
        <v>0</v>
      </c>
      <c r="V9" s="15">
        <v>0</v>
      </c>
      <c r="W9" s="13">
        <f t="shared" si="1"/>
        <v>0</v>
      </c>
      <c r="X9" s="15">
        <v>0</v>
      </c>
      <c r="Y9" s="50">
        <v>0</v>
      </c>
      <c r="Z9" s="50">
        <v>0</v>
      </c>
      <c r="AA9" s="50">
        <v>0</v>
      </c>
      <c r="AB9" s="51">
        <v>0</v>
      </c>
      <c r="AC9" s="50">
        <v>0</v>
      </c>
      <c r="AD9" s="51">
        <v>0</v>
      </c>
      <c r="AE9" s="48">
        <f t="shared" si="2"/>
        <v>0</v>
      </c>
      <c r="AF9" s="48">
        <f t="shared" si="2"/>
        <v>0</v>
      </c>
      <c r="AG9" s="48">
        <f t="shared" si="2"/>
        <v>0</v>
      </c>
      <c r="AH9" s="50">
        <v>0</v>
      </c>
      <c r="AI9" s="48">
        <f t="shared" si="3"/>
        <v>0</v>
      </c>
      <c r="AJ9" s="50">
        <v>0</v>
      </c>
      <c r="AK9" s="50">
        <v>0</v>
      </c>
      <c r="AL9" s="50">
        <v>0</v>
      </c>
      <c r="AM9" s="50">
        <v>0</v>
      </c>
      <c r="AN9" s="51">
        <v>0</v>
      </c>
      <c r="AO9" s="50">
        <v>0</v>
      </c>
      <c r="AP9" s="51">
        <v>0</v>
      </c>
      <c r="AQ9" s="48">
        <f t="shared" si="4"/>
        <v>0</v>
      </c>
      <c r="AR9" s="48">
        <f t="shared" si="4"/>
        <v>0</v>
      </c>
      <c r="AS9" s="48">
        <f t="shared" si="4"/>
        <v>0</v>
      </c>
      <c r="AT9" s="50">
        <v>0</v>
      </c>
      <c r="AU9" s="48">
        <f t="shared" si="5"/>
        <v>0</v>
      </c>
      <c r="AV9" s="50">
        <v>0</v>
      </c>
      <c r="AW9" s="50">
        <v>0</v>
      </c>
      <c r="AX9" s="50">
        <v>0</v>
      </c>
      <c r="AY9" s="50">
        <v>0</v>
      </c>
      <c r="AZ9" s="51">
        <v>0</v>
      </c>
      <c r="BA9" s="50">
        <v>0</v>
      </c>
      <c r="BB9" s="51">
        <v>0</v>
      </c>
      <c r="BC9" s="48">
        <f t="shared" si="6"/>
        <v>0</v>
      </c>
      <c r="BD9" s="48">
        <f t="shared" si="6"/>
        <v>0</v>
      </c>
      <c r="BE9" s="48">
        <f t="shared" si="6"/>
        <v>0</v>
      </c>
      <c r="BF9" s="50">
        <v>0</v>
      </c>
      <c r="BG9" s="48">
        <f t="shared" si="7"/>
        <v>0</v>
      </c>
      <c r="BH9" s="50">
        <v>0</v>
      </c>
      <c r="BI9" s="50">
        <v>0</v>
      </c>
      <c r="BJ9" s="50">
        <v>0</v>
      </c>
      <c r="BK9" s="50">
        <v>0</v>
      </c>
      <c r="BL9" s="51">
        <v>0</v>
      </c>
      <c r="BM9" s="50">
        <v>0</v>
      </c>
      <c r="BN9" s="51">
        <v>0</v>
      </c>
    </row>
    <row r="10" spans="1:66" s="8" customFormat="1" ht="16.5" customHeight="1">
      <c r="A10" s="38"/>
      <c r="B10" s="41" t="s">
        <v>35</v>
      </c>
      <c r="C10" s="48">
        <v>0</v>
      </c>
      <c r="D10" s="48">
        <v>0</v>
      </c>
      <c r="E10" s="13">
        <v>0</v>
      </c>
      <c r="F10" s="13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15">
        <v>0</v>
      </c>
      <c r="N10" s="15">
        <v>0</v>
      </c>
      <c r="O10" s="15">
        <v>0</v>
      </c>
      <c r="P10" s="16">
        <v>0</v>
      </c>
      <c r="Q10" s="15">
        <v>0</v>
      </c>
      <c r="R10" s="16">
        <v>0</v>
      </c>
      <c r="S10" s="13">
        <f t="shared" si="0"/>
        <v>0</v>
      </c>
      <c r="T10" s="13">
        <f t="shared" si="0"/>
        <v>0</v>
      </c>
      <c r="U10" s="13">
        <f t="shared" si="0"/>
        <v>0</v>
      </c>
      <c r="V10" s="15">
        <v>0</v>
      </c>
      <c r="W10" s="13">
        <f t="shared" si="1"/>
        <v>0</v>
      </c>
      <c r="X10" s="15">
        <v>0</v>
      </c>
      <c r="Y10" s="50">
        <v>0</v>
      </c>
      <c r="Z10" s="50">
        <v>0</v>
      </c>
      <c r="AA10" s="50">
        <v>0</v>
      </c>
      <c r="AB10" s="51">
        <v>0</v>
      </c>
      <c r="AC10" s="50">
        <v>0</v>
      </c>
      <c r="AD10" s="51">
        <v>0</v>
      </c>
      <c r="AE10" s="48">
        <f t="shared" si="2"/>
        <v>0</v>
      </c>
      <c r="AF10" s="48">
        <f t="shared" si="2"/>
        <v>0</v>
      </c>
      <c r="AG10" s="48">
        <f t="shared" si="2"/>
        <v>0</v>
      </c>
      <c r="AH10" s="50">
        <v>0</v>
      </c>
      <c r="AI10" s="48">
        <f t="shared" si="3"/>
        <v>0</v>
      </c>
      <c r="AJ10" s="50">
        <v>0</v>
      </c>
      <c r="AK10" s="50">
        <v>0</v>
      </c>
      <c r="AL10" s="50">
        <v>0</v>
      </c>
      <c r="AM10" s="50">
        <v>0</v>
      </c>
      <c r="AN10" s="51">
        <v>0</v>
      </c>
      <c r="AO10" s="50">
        <v>0</v>
      </c>
      <c r="AP10" s="51">
        <v>0</v>
      </c>
      <c r="AQ10" s="48">
        <f t="shared" si="4"/>
        <v>0</v>
      </c>
      <c r="AR10" s="48">
        <f t="shared" si="4"/>
        <v>0</v>
      </c>
      <c r="AS10" s="48">
        <f t="shared" si="4"/>
        <v>0</v>
      </c>
      <c r="AT10" s="50">
        <v>0</v>
      </c>
      <c r="AU10" s="48">
        <f t="shared" si="5"/>
        <v>0</v>
      </c>
      <c r="AV10" s="50">
        <v>0</v>
      </c>
      <c r="AW10" s="50">
        <v>0</v>
      </c>
      <c r="AX10" s="50">
        <v>0</v>
      </c>
      <c r="AY10" s="50">
        <v>0</v>
      </c>
      <c r="AZ10" s="51">
        <v>0</v>
      </c>
      <c r="BA10" s="50">
        <v>0</v>
      </c>
      <c r="BB10" s="51">
        <v>0</v>
      </c>
      <c r="BC10" s="48">
        <f t="shared" si="6"/>
        <v>0</v>
      </c>
      <c r="BD10" s="48">
        <f t="shared" si="6"/>
        <v>0</v>
      </c>
      <c r="BE10" s="48">
        <f t="shared" si="6"/>
        <v>0</v>
      </c>
      <c r="BF10" s="50">
        <v>0</v>
      </c>
      <c r="BG10" s="48">
        <f t="shared" si="7"/>
        <v>0</v>
      </c>
      <c r="BH10" s="50">
        <v>0</v>
      </c>
      <c r="BI10" s="50">
        <v>0</v>
      </c>
      <c r="BJ10" s="50">
        <v>0</v>
      </c>
      <c r="BK10" s="50">
        <v>0</v>
      </c>
      <c r="BL10" s="51">
        <v>0</v>
      </c>
      <c r="BM10" s="50">
        <v>0</v>
      </c>
      <c r="BN10" s="51">
        <v>0</v>
      </c>
    </row>
    <row r="11" spans="1:66" s="8" customFormat="1" ht="16.5" customHeight="1">
      <c r="A11" s="38"/>
      <c r="B11" s="41" t="s">
        <v>41</v>
      </c>
      <c r="C11" s="48">
        <v>0</v>
      </c>
      <c r="D11" s="48">
        <v>0</v>
      </c>
      <c r="E11" s="13">
        <v>0</v>
      </c>
      <c r="F11" s="13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15">
        <v>0</v>
      </c>
      <c r="N11" s="15">
        <v>0</v>
      </c>
      <c r="O11" s="15">
        <v>0</v>
      </c>
      <c r="P11" s="16">
        <v>0</v>
      </c>
      <c r="Q11" s="15">
        <v>0</v>
      </c>
      <c r="R11" s="16">
        <v>0</v>
      </c>
      <c r="S11" s="13">
        <f t="shared" si="0"/>
        <v>0</v>
      </c>
      <c r="T11" s="13">
        <f t="shared" si="0"/>
        <v>0</v>
      </c>
      <c r="U11" s="13">
        <f t="shared" si="0"/>
        <v>0</v>
      </c>
      <c r="V11" s="16">
        <v>0</v>
      </c>
      <c r="W11" s="13">
        <f t="shared" si="1"/>
        <v>0</v>
      </c>
      <c r="X11" s="16">
        <v>0</v>
      </c>
      <c r="Y11" s="50">
        <v>0</v>
      </c>
      <c r="Z11" s="50">
        <v>0</v>
      </c>
      <c r="AA11" s="50">
        <v>0</v>
      </c>
      <c r="AB11" s="51">
        <v>0</v>
      </c>
      <c r="AC11" s="50">
        <v>0</v>
      </c>
      <c r="AD11" s="51">
        <v>0</v>
      </c>
      <c r="AE11" s="48">
        <f t="shared" si="2"/>
        <v>0</v>
      </c>
      <c r="AF11" s="48">
        <f t="shared" si="2"/>
        <v>0</v>
      </c>
      <c r="AG11" s="48">
        <f t="shared" si="2"/>
        <v>0</v>
      </c>
      <c r="AH11" s="51">
        <v>0</v>
      </c>
      <c r="AI11" s="48">
        <f t="shared" si="3"/>
        <v>0</v>
      </c>
      <c r="AJ11" s="51">
        <v>0</v>
      </c>
      <c r="AK11" s="50">
        <v>0</v>
      </c>
      <c r="AL11" s="50">
        <v>0</v>
      </c>
      <c r="AM11" s="50">
        <v>0</v>
      </c>
      <c r="AN11" s="51">
        <v>0</v>
      </c>
      <c r="AO11" s="50">
        <v>0</v>
      </c>
      <c r="AP11" s="51">
        <v>0</v>
      </c>
      <c r="AQ11" s="48">
        <f t="shared" si="4"/>
        <v>0</v>
      </c>
      <c r="AR11" s="48">
        <f t="shared" si="4"/>
        <v>0</v>
      </c>
      <c r="AS11" s="48">
        <f t="shared" si="4"/>
        <v>0</v>
      </c>
      <c r="AT11" s="51">
        <v>0</v>
      </c>
      <c r="AU11" s="48">
        <f t="shared" si="5"/>
        <v>0</v>
      </c>
      <c r="AV11" s="51">
        <v>0</v>
      </c>
      <c r="AW11" s="50">
        <v>0</v>
      </c>
      <c r="AX11" s="50">
        <v>0</v>
      </c>
      <c r="AY11" s="50">
        <v>0</v>
      </c>
      <c r="AZ11" s="51">
        <v>0</v>
      </c>
      <c r="BA11" s="50">
        <v>0</v>
      </c>
      <c r="BB11" s="51">
        <v>0</v>
      </c>
      <c r="BC11" s="48">
        <f t="shared" si="6"/>
        <v>0</v>
      </c>
      <c r="BD11" s="48">
        <f t="shared" si="6"/>
        <v>0</v>
      </c>
      <c r="BE11" s="48">
        <f t="shared" si="6"/>
        <v>0</v>
      </c>
      <c r="BF11" s="51">
        <v>0</v>
      </c>
      <c r="BG11" s="48">
        <f t="shared" si="7"/>
        <v>0</v>
      </c>
      <c r="BH11" s="51">
        <v>0</v>
      </c>
      <c r="BI11" s="50">
        <v>0</v>
      </c>
      <c r="BJ11" s="50">
        <v>0</v>
      </c>
      <c r="BK11" s="50">
        <v>0</v>
      </c>
      <c r="BL11" s="51">
        <v>0</v>
      </c>
      <c r="BM11" s="50">
        <v>0</v>
      </c>
      <c r="BN11" s="51">
        <v>0</v>
      </c>
    </row>
    <row r="12" spans="1:66" s="8" customFormat="1" ht="16.5" customHeight="1">
      <c r="A12" s="38"/>
      <c r="B12" s="41" t="s">
        <v>39</v>
      </c>
      <c r="C12" s="48">
        <v>0</v>
      </c>
      <c r="D12" s="48">
        <v>0</v>
      </c>
      <c r="E12" s="13">
        <v>5</v>
      </c>
      <c r="F12" s="13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15">
        <v>0</v>
      </c>
      <c r="N12" s="15">
        <v>0</v>
      </c>
      <c r="O12" s="15">
        <v>0</v>
      </c>
      <c r="P12" s="16">
        <v>0</v>
      </c>
      <c r="Q12" s="15">
        <v>0</v>
      </c>
      <c r="R12" s="16">
        <v>0</v>
      </c>
      <c r="S12" s="13">
        <f t="shared" si="0"/>
        <v>0</v>
      </c>
      <c r="T12" s="13">
        <f t="shared" si="0"/>
        <v>0</v>
      </c>
      <c r="U12" s="13">
        <f t="shared" si="0"/>
        <v>0</v>
      </c>
      <c r="V12" s="16">
        <v>0</v>
      </c>
      <c r="W12" s="13">
        <f t="shared" si="1"/>
        <v>0</v>
      </c>
      <c r="X12" s="16">
        <v>0</v>
      </c>
      <c r="Y12" s="50">
        <v>0</v>
      </c>
      <c r="Z12" s="50">
        <v>0</v>
      </c>
      <c r="AA12" s="50">
        <v>0</v>
      </c>
      <c r="AB12" s="51">
        <v>0</v>
      </c>
      <c r="AC12" s="50">
        <v>0</v>
      </c>
      <c r="AD12" s="51">
        <v>0</v>
      </c>
      <c r="AE12" s="48">
        <f t="shared" si="2"/>
        <v>0</v>
      </c>
      <c r="AF12" s="48">
        <f t="shared" si="2"/>
        <v>0</v>
      </c>
      <c r="AG12" s="48">
        <f t="shared" si="2"/>
        <v>0</v>
      </c>
      <c r="AH12" s="51">
        <v>0</v>
      </c>
      <c r="AI12" s="48">
        <f t="shared" si="3"/>
        <v>0</v>
      </c>
      <c r="AJ12" s="51">
        <v>0</v>
      </c>
      <c r="AK12" s="50">
        <v>0</v>
      </c>
      <c r="AL12" s="50">
        <v>0</v>
      </c>
      <c r="AM12" s="50">
        <v>0</v>
      </c>
      <c r="AN12" s="51">
        <v>0</v>
      </c>
      <c r="AO12" s="50">
        <v>0</v>
      </c>
      <c r="AP12" s="51">
        <v>0</v>
      </c>
      <c r="AQ12" s="48">
        <f t="shared" si="4"/>
        <v>0</v>
      </c>
      <c r="AR12" s="48">
        <f t="shared" si="4"/>
        <v>0</v>
      </c>
      <c r="AS12" s="48">
        <f t="shared" si="4"/>
        <v>0</v>
      </c>
      <c r="AT12" s="51">
        <v>0</v>
      </c>
      <c r="AU12" s="48">
        <f t="shared" si="5"/>
        <v>0</v>
      </c>
      <c r="AV12" s="51">
        <v>0</v>
      </c>
      <c r="AW12" s="50">
        <v>0</v>
      </c>
      <c r="AX12" s="50">
        <v>0</v>
      </c>
      <c r="AY12" s="50">
        <v>0</v>
      </c>
      <c r="AZ12" s="51">
        <v>0</v>
      </c>
      <c r="BA12" s="50">
        <v>0</v>
      </c>
      <c r="BB12" s="51">
        <v>0</v>
      </c>
      <c r="BC12" s="48">
        <f t="shared" si="6"/>
        <v>0</v>
      </c>
      <c r="BD12" s="48">
        <f t="shared" si="6"/>
        <v>0</v>
      </c>
      <c r="BE12" s="48">
        <f t="shared" si="6"/>
        <v>0</v>
      </c>
      <c r="BF12" s="51">
        <v>0</v>
      </c>
      <c r="BG12" s="48">
        <f t="shared" si="7"/>
        <v>0</v>
      </c>
      <c r="BH12" s="51">
        <v>0</v>
      </c>
      <c r="BI12" s="50">
        <v>0</v>
      </c>
      <c r="BJ12" s="50">
        <v>0</v>
      </c>
      <c r="BK12" s="50">
        <v>0</v>
      </c>
      <c r="BL12" s="51">
        <v>0</v>
      </c>
      <c r="BM12" s="50">
        <v>0</v>
      </c>
      <c r="BN12" s="51">
        <v>0</v>
      </c>
    </row>
    <row r="13" spans="1:66" s="8" customFormat="1" ht="16.5" customHeight="1">
      <c r="A13" s="38"/>
      <c r="B13" s="27" t="s">
        <v>97</v>
      </c>
      <c r="C13" s="52">
        <f t="shared" ref="C13:D13" si="8">C14-SUM(C6:C12)</f>
        <v>0</v>
      </c>
      <c r="D13" s="52">
        <f t="shared" si="8"/>
        <v>0</v>
      </c>
      <c r="E13" s="18">
        <f t="shared" ref="E13:G13" si="9">E14-SUM(E6:E12)</f>
        <v>0</v>
      </c>
      <c r="F13" s="18">
        <f t="shared" si="9"/>
        <v>0</v>
      </c>
      <c r="G13" s="52">
        <f t="shared" si="9"/>
        <v>0</v>
      </c>
      <c r="H13" s="52">
        <f>H14-SUM(H6:H12)</f>
        <v>0</v>
      </c>
      <c r="I13" s="52">
        <f t="shared" ref="I13" si="10">I14-SUM(I6:I12)</f>
        <v>0</v>
      </c>
      <c r="J13" s="52">
        <f>J14-SUM(J6:J12)</f>
        <v>0</v>
      </c>
      <c r="K13" s="52">
        <f t="shared" ref="K13" si="11">K14-SUM(K6:K12)</f>
        <v>0</v>
      </c>
      <c r="L13" s="52">
        <f>L14-SUM(L6:L12)</f>
        <v>0</v>
      </c>
      <c r="M13" s="18">
        <f t="shared" ref="M13:O13" si="12">M14-SUM(M6:M12)</f>
        <v>0</v>
      </c>
      <c r="N13" s="18">
        <f t="shared" si="12"/>
        <v>0</v>
      </c>
      <c r="O13" s="18">
        <f t="shared" si="12"/>
        <v>0</v>
      </c>
      <c r="P13" s="19">
        <v>0</v>
      </c>
      <c r="Q13" s="18">
        <f>Q14-SUM(Q6:Q12)</f>
        <v>0</v>
      </c>
      <c r="R13" s="19">
        <v>0</v>
      </c>
      <c r="S13" s="18">
        <f>S14-SUM(S6:S12)</f>
        <v>0</v>
      </c>
      <c r="T13" s="18">
        <f>T14-SUM(T6:T12)</f>
        <v>0</v>
      </c>
      <c r="U13" s="19">
        <f>U14-SUM(U6:U12)</f>
        <v>0</v>
      </c>
      <c r="V13" s="19">
        <v>0</v>
      </c>
      <c r="W13" s="18">
        <f>W14-SUM(W6:W12)</f>
        <v>0</v>
      </c>
      <c r="X13" s="19">
        <v>0</v>
      </c>
      <c r="Y13" s="52">
        <f t="shared" ref="Y13:AA13" si="13">Y14-SUM(Y6:Y12)</f>
        <v>0</v>
      </c>
      <c r="Z13" s="52">
        <f t="shared" si="13"/>
        <v>0</v>
      </c>
      <c r="AA13" s="52">
        <f t="shared" si="13"/>
        <v>0</v>
      </c>
      <c r="AB13" s="53">
        <v>0</v>
      </c>
      <c r="AC13" s="52">
        <f>AC14-SUM(AC6:AC12)</f>
        <v>0</v>
      </c>
      <c r="AD13" s="53">
        <v>0</v>
      </c>
      <c r="AE13" s="52">
        <f>AE14-SUM(AE6:AE12)</f>
        <v>0</v>
      </c>
      <c r="AF13" s="52">
        <f>AF14-SUM(AF6:AF12)</f>
        <v>0</v>
      </c>
      <c r="AG13" s="53">
        <f>AG14-SUM(AG6:AG12)</f>
        <v>0</v>
      </c>
      <c r="AH13" s="53">
        <v>0</v>
      </c>
      <c r="AI13" s="52">
        <f>AI14-SUM(AI6:AI12)</f>
        <v>0</v>
      </c>
      <c r="AJ13" s="53">
        <v>0</v>
      </c>
      <c r="AK13" s="52">
        <f t="shared" ref="AK13:AM13" si="14">AK14-SUM(AK6:AK12)</f>
        <v>0</v>
      </c>
      <c r="AL13" s="52">
        <f t="shared" si="14"/>
        <v>0</v>
      </c>
      <c r="AM13" s="52">
        <f t="shared" si="14"/>
        <v>0</v>
      </c>
      <c r="AN13" s="53">
        <v>0</v>
      </c>
      <c r="AO13" s="52">
        <f>AO14-SUM(AO6:AO12)</f>
        <v>0</v>
      </c>
      <c r="AP13" s="53">
        <v>0</v>
      </c>
      <c r="AQ13" s="52">
        <f>AQ14-SUM(AQ6:AQ12)</f>
        <v>0</v>
      </c>
      <c r="AR13" s="52">
        <f>AR14-SUM(AR6:AR12)</f>
        <v>0</v>
      </c>
      <c r="AS13" s="53">
        <f>AS14-SUM(AS6:AS12)</f>
        <v>0</v>
      </c>
      <c r="AT13" s="53">
        <v>0</v>
      </c>
      <c r="AU13" s="52">
        <f>AU14-SUM(AU6:AU12)</f>
        <v>0</v>
      </c>
      <c r="AV13" s="53">
        <v>0</v>
      </c>
      <c r="AW13" s="52">
        <f t="shared" ref="AW13:AY13" si="15">AW14-SUM(AW6:AW12)</f>
        <v>0</v>
      </c>
      <c r="AX13" s="52">
        <f t="shared" si="15"/>
        <v>0</v>
      </c>
      <c r="AY13" s="52">
        <f t="shared" si="15"/>
        <v>0</v>
      </c>
      <c r="AZ13" s="53">
        <v>0</v>
      </c>
      <c r="BA13" s="52">
        <f>BA14-SUM(BA6:BA12)</f>
        <v>0</v>
      </c>
      <c r="BB13" s="53">
        <v>0</v>
      </c>
      <c r="BC13" s="52">
        <f>BC14-SUM(BC6:BC12)</f>
        <v>0</v>
      </c>
      <c r="BD13" s="52">
        <f>BD14-SUM(BD6:BD12)</f>
        <v>0</v>
      </c>
      <c r="BE13" s="53">
        <f>BE14-SUM(BE6:BE12)</f>
        <v>0</v>
      </c>
      <c r="BF13" s="53">
        <v>0</v>
      </c>
      <c r="BG13" s="52">
        <f>BG14-SUM(BG6:BG12)</f>
        <v>0</v>
      </c>
      <c r="BH13" s="53">
        <v>0</v>
      </c>
      <c r="BI13" s="52">
        <f t="shared" ref="BI13:BK13" si="16">BI14-SUM(BI6:BI12)</f>
        <v>0</v>
      </c>
      <c r="BJ13" s="52">
        <f t="shared" si="16"/>
        <v>0</v>
      </c>
      <c r="BK13" s="52">
        <f t="shared" si="16"/>
        <v>0</v>
      </c>
      <c r="BL13" s="53">
        <v>0</v>
      </c>
      <c r="BM13" s="52">
        <f>BM14-SUM(BM6:BM12)</f>
        <v>0</v>
      </c>
      <c r="BN13" s="53">
        <v>0</v>
      </c>
    </row>
    <row r="14" spans="1:66" s="10" customFormat="1" ht="16.5" customHeight="1">
      <c r="A14" s="9"/>
      <c r="B14" s="29" t="s">
        <v>99</v>
      </c>
      <c r="C14" s="59">
        <v>22592</v>
      </c>
      <c r="D14" s="59">
        <v>32</v>
      </c>
      <c r="E14" s="34">
        <v>5005</v>
      </c>
      <c r="F14" s="34">
        <v>40</v>
      </c>
      <c r="G14" s="53">
        <v>24254</v>
      </c>
      <c r="H14" s="52">
        <v>35</v>
      </c>
      <c r="I14" s="53">
        <v>3998</v>
      </c>
      <c r="J14" s="52">
        <v>31</v>
      </c>
      <c r="K14" s="53">
        <v>2032</v>
      </c>
      <c r="L14" s="55">
        <v>15</v>
      </c>
      <c r="M14" s="23">
        <v>0</v>
      </c>
      <c r="N14" s="23">
        <v>0</v>
      </c>
      <c r="O14" s="19">
        <v>0</v>
      </c>
      <c r="P14" s="58">
        <v>0</v>
      </c>
      <c r="Q14" s="18">
        <v>0</v>
      </c>
      <c r="R14" s="58">
        <v>0</v>
      </c>
      <c r="S14" s="23">
        <f t="shared" ref="S14:U14" si="17">Y14-M14</f>
        <v>0</v>
      </c>
      <c r="T14" s="23">
        <f t="shared" si="17"/>
        <v>0</v>
      </c>
      <c r="U14" s="19">
        <f t="shared" si="17"/>
        <v>0</v>
      </c>
      <c r="V14" s="53">
        <v>0</v>
      </c>
      <c r="W14" s="18">
        <f t="shared" ref="W14:W26" si="18">AC14-Q14</f>
        <v>0</v>
      </c>
      <c r="X14" s="53">
        <v>0</v>
      </c>
      <c r="Y14" s="55">
        <v>0</v>
      </c>
      <c r="Z14" s="55">
        <v>0</v>
      </c>
      <c r="AA14" s="53">
        <v>0</v>
      </c>
      <c r="AB14" s="53">
        <v>0</v>
      </c>
      <c r="AC14" s="52">
        <v>0</v>
      </c>
      <c r="AD14" s="53">
        <v>0</v>
      </c>
      <c r="AE14" s="55">
        <f t="shared" ref="AE14" si="19">AK14-Y14</f>
        <v>0</v>
      </c>
      <c r="AF14" s="55">
        <f t="shared" ref="AF14" si="20">AL14-Z14</f>
        <v>0</v>
      </c>
      <c r="AG14" s="53">
        <f t="shared" ref="AG14" si="21">AM14-AA14</f>
        <v>0</v>
      </c>
      <c r="AH14" s="53">
        <v>0</v>
      </c>
      <c r="AI14" s="52">
        <f t="shared" ref="AI14" si="22">AO14-AC14</f>
        <v>0</v>
      </c>
      <c r="AJ14" s="53">
        <v>0</v>
      </c>
      <c r="AK14" s="55">
        <v>0</v>
      </c>
      <c r="AL14" s="55">
        <v>0</v>
      </c>
      <c r="AM14" s="53">
        <v>0</v>
      </c>
      <c r="AN14" s="53">
        <v>0</v>
      </c>
      <c r="AO14" s="52"/>
      <c r="AP14" s="53">
        <v>0</v>
      </c>
      <c r="AQ14" s="55">
        <f t="shared" ref="AQ14" si="23">AW14-AK14</f>
        <v>0</v>
      </c>
      <c r="AR14" s="55">
        <f t="shared" ref="AR14" si="24">AX14-AL14</f>
        <v>0</v>
      </c>
      <c r="AS14" s="53">
        <f t="shared" ref="AS14" si="25">AY14-AM14</f>
        <v>0</v>
      </c>
      <c r="AT14" s="72">
        <v>0</v>
      </c>
      <c r="AU14" s="52">
        <f t="shared" ref="AU14" si="26">BA14-AO14</f>
        <v>0</v>
      </c>
      <c r="AV14" s="72">
        <v>0</v>
      </c>
      <c r="AW14" s="55">
        <v>0</v>
      </c>
      <c r="AX14" s="55">
        <v>0</v>
      </c>
      <c r="AY14" s="53">
        <v>0</v>
      </c>
      <c r="AZ14" s="58">
        <v>0</v>
      </c>
      <c r="BA14" s="55">
        <v>0</v>
      </c>
      <c r="BB14" s="58">
        <v>0</v>
      </c>
      <c r="BC14" s="55">
        <f t="shared" ref="BC14" si="27">BI14-AW14</f>
        <v>0</v>
      </c>
      <c r="BD14" s="55">
        <f t="shared" ref="BD14" si="28">BJ14-AX14</f>
        <v>0</v>
      </c>
      <c r="BE14" s="53">
        <f t="shared" ref="BE14" si="29">BK14-AY14</f>
        <v>0</v>
      </c>
      <c r="BF14" s="58">
        <v>0</v>
      </c>
      <c r="BG14" s="52">
        <f t="shared" ref="BG14" si="30">BM14-BA14</f>
        <v>0</v>
      </c>
      <c r="BH14" s="58">
        <v>0</v>
      </c>
      <c r="BI14" s="55">
        <v>0</v>
      </c>
      <c r="BJ14" s="55">
        <v>0</v>
      </c>
      <c r="BK14" s="53">
        <v>0</v>
      </c>
      <c r="BL14" s="58">
        <v>0</v>
      </c>
      <c r="BM14" s="55">
        <v>0</v>
      </c>
      <c r="BN14" s="58">
        <v>0</v>
      </c>
    </row>
    <row r="15" spans="1:66" s="8" customFormat="1" ht="16.5" customHeight="1">
      <c r="A15" s="38"/>
      <c r="B15" s="41" t="s">
        <v>33</v>
      </c>
      <c r="C15" s="48">
        <v>0</v>
      </c>
      <c r="D15" s="48">
        <v>0</v>
      </c>
      <c r="E15" s="13">
        <v>60560</v>
      </c>
      <c r="F15" s="13">
        <v>25</v>
      </c>
      <c r="G15" s="50">
        <v>149652</v>
      </c>
      <c r="H15" s="50">
        <v>112</v>
      </c>
      <c r="I15" s="50">
        <v>6650</v>
      </c>
      <c r="J15" s="50">
        <v>45</v>
      </c>
      <c r="K15" s="50">
        <v>740</v>
      </c>
      <c r="L15" s="50">
        <v>0</v>
      </c>
      <c r="M15" s="15">
        <v>0</v>
      </c>
      <c r="N15" s="15">
        <v>0</v>
      </c>
      <c r="O15" s="15">
        <v>0</v>
      </c>
      <c r="P15" s="50">
        <v>0</v>
      </c>
      <c r="Q15" s="15">
        <v>0</v>
      </c>
      <c r="R15" s="50">
        <v>0</v>
      </c>
      <c r="S15" s="15">
        <f t="shared" ref="S15:U19" si="31">Y15-M15</f>
        <v>0</v>
      </c>
      <c r="T15" s="15">
        <f t="shared" si="31"/>
        <v>0</v>
      </c>
      <c r="U15" s="15">
        <f t="shared" si="31"/>
        <v>451</v>
      </c>
      <c r="V15" s="50">
        <v>0</v>
      </c>
      <c r="W15" s="15">
        <f>AC15-Q15</f>
        <v>0</v>
      </c>
      <c r="X15" s="50">
        <v>0</v>
      </c>
      <c r="Y15" s="50">
        <v>0</v>
      </c>
      <c r="Z15" s="50">
        <v>0</v>
      </c>
      <c r="AA15" s="50">
        <v>451</v>
      </c>
      <c r="AB15" s="50">
        <v>0</v>
      </c>
      <c r="AC15" s="50">
        <v>0</v>
      </c>
      <c r="AD15" s="50">
        <v>0</v>
      </c>
      <c r="AE15" s="50">
        <f t="shared" ref="AE15:AG19" si="32">AK15-Y15</f>
        <v>0</v>
      </c>
      <c r="AF15" s="50">
        <f t="shared" si="32"/>
        <v>0</v>
      </c>
      <c r="AG15" s="50">
        <f t="shared" si="32"/>
        <v>0</v>
      </c>
      <c r="AH15" s="50">
        <v>0</v>
      </c>
      <c r="AI15" s="50">
        <f>AO15-AC15</f>
        <v>0</v>
      </c>
      <c r="AJ15" s="50">
        <v>0</v>
      </c>
      <c r="AK15" s="50">
        <v>0</v>
      </c>
      <c r="AL15" s="50">
        <v>0</v>
      </c>
      <c r="AM15" s="50">
        <v>451</v>
      </c>
      <c r="AN15" s="50">
        <v>0</v>
      </c>
      <c r="AO15" s="50">
        <v>0</v>
      </c>
      <c r="AP15" s="50">
        <v>0</v>
      </c>
      <c r="AQ15" s="50">
        <f t="shared" ref="AQ15:AS19" si="33">AW15-AK15</f>
        <v>0</v>
      </c>
      <c r="AR15" s="50">
        <f t="shared" si="33"/>
        <v>0</v>
      </c>
      <c r="AS15" s="50">
        <f t="shared" si="33"/>
        <v>0</v>
      </c>
      <c r="AT15" s="71">
        <v>0</v>
      </c>
      <c r="AU15" s="50">
        <f>BA15-AO15</f>
        <v>0</v>
      </c>
      <c r="AV15" s="71">
        <v>0</v>
      </c>
      <c r="AW15" s="50">
        <v>0</v>
      </c>
      <c r="AX15" s="50">
        <v>0</v>
      </c>
      <c r="AY15" s="50">
        <v>451</v>
      </c>
      <c r="AZ15" s="50">
        <v>0</v>
      </c>
      <c r="BA15" s="50">
        <v>0</v>
      </c>
      <c r="BB15" s="50">
        <v>0</v>
      </c>
      <c r="BC15" s="50">
        <f t="shared" ref="BC15:BE19" si="34">BI15-AW15</f>
        <v>0</v>
      </c>
      <c r="BD15" s="50">
        <f t="shared" si="34"/>
        <v>0</v>
      </c>
      <c r="BE15" s="50">
        <f t="shared" si="34"/>
        <v>0</v>
      </c>
      <c r="BF15" s="51">
        <v>0</v>
      </c>
      <c r="BG15" s="50">
        <f>BM15-BA15</f>
        <v>0</v>
      </c>
      <c r="BH15" s="51">
        <v>0</v>
      </c>
      <c r="BI15" s="50">
        <v>0</v>
      </c>
      <c r="BJ15" s="50">
        <v>0</v>
      </c>
      <c r="BK15" s="50">
        <v>451</v>
      </c>
      <c r="BL15" s="51">
        <v>0</v>
      </c>
      <c r="BM15" s="50">
        <v>0</v>
      </c>
      <c r="BN15" s="51">
        <v>0</v>
      </c>
    </row>
    <row r="16" spans="1:66" s="8" customFormat="1" ht="16.5" customHeight="1">
      <c r="A16" s="38" t="s">
        <v>6</v>
      </c>
      <c r="B16" s="41" t="s">
        <v>32</v>
      </c>
      <c r="C16" s="48">
        <v>0</v>
      </c>
      <c r="D16" s="48">
        <v>0</v>
      </c>
      <c r="E16" s="13">
        <v>3</v>
      </c>
      <c r="F16" s="13">
        <v>0</v>
      </c>
      <c r="G16" s="50">
        <v>60</v>
      </c>
      <c r="H16" s="50">
        <v>2</v>
      </c>
      <c r="I16" s="50">
        <v>60</v>
      </c>
      <c r="J16" s="50">
        <v>2</v>
      </c>
      <c r="K16" s="50">
        <v>111</v>
      </c>
      <c r="L16" s="50">
        <v>8</v>
      </c>
      <c r="M16" s="15">
        <v>0</v>
      </c>
      <c r="N16" s="15">
        <v>0</v>
      </c>
      <c r="O16" s="15">
        <v>25</v>
      </c>
      <c r="P16" s="16">
        <v>0</v>
      </c>
      <c r="Q16" s="15">
        <v>1</v>
      </c>
      <c r="R16" s="16">
        <v>0</v>
      </c>
      <c r="S16" s="15">
        <f t="shared" si="31"/>
        <v>0</v>
      </c>
      <c r="T16" s="15">
        <f t="shared" si="31"/>
        <v>0</v>
      </c>
      <c r="U16" s="15">
        <f t="shared" si="31"/>
        <v>0</v>
      </c>
      <c r="V16" s="67">
        <v>0</v>
      </c>
      <c r="W16" s="15">
        <f>AC16-Q16</f>
        <v>0</v>
      </c>
      <c r="X16" s="50">
        <v>0</v>
      </c>
      <c r="Y16" s="50">
        <v>0</v>
      </c>
      <c r="Z16" s="50">
        <v>0</v>
      </c>
      <c r="AA16" s="50">
        <v>25</v>
      </c>
      <c r="AB16" s="50">
        <v>0</v>
      </c>
      <c r="AC16" s="50">
        <v>1</v>
      </c>
      <c r="AD16" s="50">
        <v>0</v>
      </c>
      <c r="AE16" s="50">
        <f t="shared" si="32"/>
        <v>80</v>
      </c>
      <c r="AF16" s="50">
        <f t="shared" si="32"/>
        <v>7</v>
      </c>
      <c r="AG16" s="50">
        <f t="shared" si="32"/>
        <v>0</v>
      </c>
      <c r="AH16" s="49">
        <f>ROUND(((AG16/AE16-1)*100),1)</f>
        <v>-100</v>
      </c>
      <c r="AI16" s="50">
        <f>AO16-AC16</f>
        <v>0</v>
      </c>
      <c r="AJ16" s="49">
        <f>ROUND(((AI16/AF16-1)*100),1)</f>
        <v>-100</v>
      </c>
      <c r="AK16" s="50">
        <v>80</v>
      </c>
      <c r="AL16" s="50">
        <v>7</v>
      </c>
      <c r="AM16" s="50">
        <v>25</v>
      </c>
      <c r="AN16" s="49">
        <f>ROUND(((AM16/AK16-1)*100),1)</f>
        <v>-68.8</v>
      </c>
      <c r="AO16" s="50">
        <v>1</v>
      </c>
      <c r="AP16" s="49">
        <f>ROUND(((AO16/AL16-1)*100),1)</f>
        <v>-85.7</v>
      </c>
      <c r="AQ16" s="50">
        <f t="shared" si="33"/>
        <v>0</v>
      </c>
      <c r="AR16" s="50">
        <f t="shared" si="33"/>
        <v>0</v>
      </c>
      <c r="AS16" s="50">
        <f t="shared" si="33"/>
        <v>0</v>
      </c>
      <c r="AT16" s="71">
        <v>0</v>
      </c>
      <c r="AU16" s="50">
        <f>BA16-AO16</f>
        <v>0</v>
      </c>
      <c r="AV16" s="50">
        <v>0</v>
      </c>
      <c r="AW16" s="50">
        <v>80</v>
      </c>
      <c r="AX16" s="50">
        <v>7</v>
      </c>
      <c r="AY16" s="50">
        <v>25</v>
      </c>
      <c r="AZ16" s="49">
        <f>ROUND(((AY16/AW16-1)*100),1)</f>
        <v>-68.8</v>
      </c>
      <c r="BA16" s="50">
        <v>1</v>
      </c>
      <c r="BB16" s="49">
        <f>ROUND(((BA16/AX16-1)*100),1)</f>
        <v>-85.7</v>
      </c>
      <c r="BC16" s="50">
        <f t="shared" si="34"/>
        <v>0</v>
      </c>
      <c r="BD16" s="50">
        <f t="shared" si="34"/>
        <v>0</v>
      </c>
      <c r="BE16" s="50">
        <f t="shared" si="34"/>
        <v>25</v>
      </c>
      <c r="BF16" s="51">
        <v>0</v>
      </c>
      <c r="BG16" s="50">
        <f>BM16-BA16</f>
        <v>1</v>
      </c>
      <c r="BH16" s="50">
        <v>0</v>
      </c>
      <c r="BI16" s="50">
        <v>80</v>
      </c>
      <c r="BJ16" s="50">
        <v>7</v>
      </c>
      <c r="BK16" s="50">
        <v>50</v>
      </c>
      <c r="BL16" s="49">
        <f>ROUND(((BK16/BI16-1)*100),1)</f>
        <v>-37.5</v>
      </c>
      <c r="BM16" s="50">
        <v>2</v>
      </c>
      <c r="BN16" s="49">
        <f>ROUND(((BM16/BJ16-1)*100),1)</f>
        <v>-71.400000000000006</v>
      </c>
    </row>
    <row r="17" spans="1:66" s="39" customFormat="1" ht="16.5" customHeight="1">
      <c r="A17" s="65"/>
      <c r="B17" s="41" t="s">
        <v>226</v>
      </c>
      <c r="C17" s="48"/>
      <c r="D17" s="48"/>
      <c r="E17" s="48"/>
      <c r="F17" s="48"/>
      <c r="G17" s="50">
        <v>0</v>
      </c>
      <c r="H17" s="50">
        <v>0</v>
      </c>
      <c r="I17" s="50">
        <v>714</v>
      </c>
      <c r="J17" s="50">
        <v>3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f t="shared" si="31"/>
        <v>0</v>
      </c>
      <c r="T17" s="50">
        <f t="shared" si="31"/>
        <v>0</v>
      </c>
      <c r="U17" s="50">
        <f t="shared" si="31"/>
        <v>0</v>
      </c>
      <c r="V17" s="67">
        <v>0</v>
      </c>
      <c r="W17" s="50">
        <f>AC17-Q17</f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f t="shared" si="32"/>
        <v>0</v>
      </c>
      <c r="AF17" s="50">
        <f t="shared" si="32"/>
        <v>0</v>
      </c>
      <c r="AG17" s="50">
        <f t="shared" si="32"/>
        <v>0</v>
      </c>
      <c r="AH17" s="51">
        <v>0</v>
      </c>
      <c r="AI17" s="50">
        <f>AO17-AC17</f>
        <v>0</v>
      </c>
      <c r="AJ17" s="51">
        <v>0</v>
      </c>
      <c r="AK17" s="50">
        <v>0</v>
      </c>
      <c r="AL17" s="50">
        <v>0</v>
      </c>
      <c r="AM17" s="50">
        <v>0</v>
      </c>
      <c r="AN17" s="51">
        <v>0</v>
      </c>
      <c r="AO17" s="50">
        <v>0</v>
      </c>
      <c r="AP17" s="51">
        <v>0</v>
      </c>
      <c r="AQ17" s="50">
        <f t="shared" si="33"/>
        <v>0</v>
      </c>
      <c r="AR17" s="50">
        <f t="shared" si="33"/>
        <v>0</v>
      </c>
      <c r="AS17" s="50">
        <f t="shared" si="33"/>
        <v>0</v>
      </c>
      <c r="AT17" s="71">
        <v>0</v>
      </c>
      <c r="AU17" s="50">
        <f>BA17-AO17</f>
        <v>0</v>
      </c>
      <c r="AV17" s="51">
        <v>0</v>
      </c>
      <c r="AW17" s="50">
        <v>0</v>
      </c>
      <c r="AX17" s="50">
        <v>0</v>
      </c>
      <c r="AY17" s="50">
        <v>0</v>
      </c>
      <c r="AZ17" s="51">
        <v>0</v>
      </c>
      <c r="BA17" s="50">
        <v>0</v>
      </c>
      <c r="BB17" s="51">
        <v>0</v>
      </c>
      <c r="BC17" s="50">
        <f t="shared" si="34"/>
        <v>0</v>
      </c>
      <c r="BD17" s="50">
        <f t="shared" si="34"/>
        <v>0</v>
      </c>
      <c r="BE17" s="50">
        <f t="shared" si="34"/>
        <v>0</v>
      </c>
      <c r="BF17" s="51">
        <v>0</v>
      </c>
      <c r="BG17" s="50">
        <f>BM17-BA17</f>
        <v>0</v>
      </c>
      <c r="BH17" s="51">
        <v>0</v>
      </c>
      <c r="BI17" s="50">
        <v>0</v>
      </c>
      <c r="BJ17" s="50">
        <v>0</v>
      </c>
      <c r="BK17" s="50">
        <v>0</v>
      </c>
      <c r="BL17" s="51">
        <v>0</v>
      </c>
      <c r="BM17" s="50">
        <v>0</v>
      </c>
      <c r="BN17" s="51">
        <v>0</v>
      </c>
    </row>
    <row r="18" spans="1:66" s="39" customFormat="1" ht="16.5" customHeight="1">
      <c r="A18" s="65"/>
      <c r="B18" s="41" t="s">
        <v>41</v>
      </c>
      <c r="C18" s="48">
        <v>0</v>
      </c>
      <c r="D18" s="48">
        <v>0</v>
      </c>
      <c r="E18" s="48">
        <v>1</v>
      </c>
      <c r="F18" s="48">
        <v>0</v>
      </c>
      <c r="G18" s="50">
        <v>0</v>
      </c>
      <c r="H18" s="50">
        <v>0</v>
      </c>
      <c r="I18" s="50">
        <v>12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f t="shared" si="31"/>
        <v>0</v>
      </c>
      <c r="T18" s="50">
        <f t="shared" si="31"/>
        <v>0</v>
      </c>
      <c r="U18" s="50">
        <f t="shared" si="31"/>
        <v>0</v>
      </c>
      <c r="V18" s="50">
        <v>0</v>
      </c>
      <c r="W18" s="50">
        <f>AC18-Q18</f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f t="shared" si="32"/>
        <v>0</v>
      </c>
      <c r="AF18" s="50">
        <f t="shared" si="32"/>
        <v>0</v>
      </c>
      <c r="AG18" s="50">
        <f t="shared" si="32"/>
        <v>0</v>
      </c>
      <c r="AH18" s="51">
        <v>0</v>
      </c>
      <c r="AI18" s="50">
        <f>AO18-AC18</f>
        <v>0</v>
      </c>
      <c r="AJ18" s="51">
        <v>0</v>
      </c>
      <c r="AK18" s="50">
        <v>0</v>
      </c>
      <c r="AL18" s="50">
        <v>0</v>
      </c>
      <c r="AM18" s="50">
        <v>0</v>
      </c>
      <c r="AN18" s="51">
        <v>0</v>
      </c>
      <c r="AO18" s="50">
        <v>0</v>
      </c>
      <c r="AP18" s="51">
        <v>0</v>
      </c>
      <c r="AQ18" s="50">
        <f t="shared" si="33"/>
        <v>0</v>
      </c>
      <c r="AR18" s="50">
        <f t="shared" si="33"/>
        <v>0</v>
      </c>
      <c r="AS18" s="50">
        <f t="shared" si="33"/>
        <v>0</v>
      </c>
      <c r="AT18" s="51">
        <v>0</v>
      </c>
      <c r="AU18" s="50">
        <f>BA18-AO18</f>
        <v>0</v>
      </c>
      <c r="AV18" s="51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1">
        <v>0</v>
      </c>
      <c r="BC18" s="50">
        <f t="shared" si="34"/>
        <v>0</v>
      </c>
      <c r="BD18" s="50">
        <f t="shared" si="34"/>
        <v>0</v>
      </c>
      <c r="BE18" s="50">
        <f t="shared" si="34"/>
        <v>0</v>
      </c>
      <c r="BF18" s="51">
        <v>0</v>
      </c>
      <c r="BG18" s="50">
        <f>BM18-BA18</f>
        <v>0</v>
      </c>
      <c r="BH18" s="51">
        <v>0</v>
      </c>
      <c r="BI18" s="50">
        <v>0</v>
      </c>
      <c r="BJ18" s="50">
        <v>0</v>
      </c>
      <c r="BK18" s="50">
        <v>0</v>
      </c>
      <c r="BL18" s="51">
        <v>0</v>
      </c>
      <c r="BM18" s="50">
        <v>0</v>
      </c>
      <c r="BN18" s="51">
        <v>0</v>
      </c>
    </row>
    <row r="19" spans="1:66" s="8" customFormat="1" ht="16.5" customHeight="1">
      <c r="A19" s="64"/>
      <c r="B19" s="41" t="s">
        <v>155</v>
      </c>
      <c r="C19" s="48">
        <v>10000</v>
      </c>
      <c r="D19" s="48">
        <v>72</v>
      </c>
      <c r="E19" s="48">
        <v>0</v>
      </c>
      <c r="F19" s="48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15">
        <v>0</v>
      </c>
      <c r="N19" s="15">
        <v>0</v>
      </c>
      <c r="O19" s="15">
        <v>0</v>
      </c>
      <c r="P19" s="51">
        <v>0</v>
      </c>
      <c r="Q19" s="15">
        <v>0</v>
      </c>
      <c r="R19" s="51">
        <v>0</v>
      </c>
      <c r="S19" s="15">
        <f t="shared" si="31"/>
        <v>0</v>
      </c>
      <c r="T19" s="15">
        <f t="shared" si="31"/>
        <v>0</v>
      </c>
      <c r="U19" s="15">
        <f t="shared" si="31"/>
        <v>0</v>
      </c>
      <c r="V19" s="51">
        <v>0</v>
      </c>
      <c r="W19" s="15">
        <f>AC19-Q19</f>
        <v>0</v>
      </c>
      <c r="X19" s="51">
        <v>0</v>
      </c>
      <c r="Y19" s="50">
        <v>0</v>
      </c>
      <c r="Z19" s="50">
        <v>0</v>
      </c>
      <c r="AA19" s="50">
        <v>0</v>
      </c>
      <c r="AB19" s="51">
        <v>0</v>
      </c>
      <c r="AC19" s="50">
        <v>0</v>
      </c>
      <c r="AD19" s="51">
        <v>0</v>
      </c>
      <c r="AE19" s="50">
        <f t="shared" si="32"/>
        <v>0</v>
      </c>
      <c r="AF19" s="50">
        <f t="shared" si="32"/>
        <v>0</v>
      </c>
      <c r="AG19" s="50">
        <f t="shared" si="32"/>
        <v>0</v>
      </c>
      <c r="AH19" s="51">
        <v>0</v>
      </c>
      <c r="AI19" s="50">
        <f>AO19-AC19</f>
        <v>0</v>
      </c>
      <c r="AJ19" s="51">
        <v>0</v>
      </c>
      <c r="AK19" s="50">
        <v>0</v>
      </c>
      <c r="AL19" s="50">
        <v>0</v>
      </c>
      <c r="AM19" s="50">
        <v>0</v>
      </c>
      <c r="AN19" s="51">
        <v>0</v>
      </c>
      <c r="AO19" s="50">
        <v>0</v>
      </c>
      <c r="AP19" s="51">
        <v>0</v>
      </c>
      <c r="AQ19" s="50">
        <f t="shared" si="33"/>
        <v>0</v>
      </c>
      <c r="AR19" s="50">
        <f t="shared" si="33"/>
        <v>0</v>
      </c>
      <c r="AS19" s="50">
        <f t="shared" si="33"/>
        <v>0</v>
      </c>
      <c r="AT19" s="51">
        <v>0</v>
      </c>
      <c r="AU19" s="50">
        <f>BA19-AO19</f>
        <v>0</v>
      </c>
      <c r="AV19" s="51">
        <v>0</v>
      </c>
      <c r="AW19" s="50">
        <v>0</v>
      </c>
      <c r="AX19" s="50">
        <v>0</v>
      </c>
      <c r="AY19" s="50">
        <v>0</v>
      </c>
      <c r="AZ19" s="51">
        <v>0</v>
      </c>
      <c r="BA19" s="50">
        <v>0</v>
      </c>
      <c r="BB19" s="51">
        <v>0</v>
      </c>
      <c r="BC19" s="50">
        <f t="shared" si="34"/>
        <v>0</v>
      </c>
      <c r="BD19" s="50">
        <f t="shared" si="34"/>
        <v>0</v>
      </c>
      <c r="BE19" s="50">
        <f t="shared" si="34"/>
        <v>0</v>
      </c>
      <c r="BF19" s="51">
        <v>0</v>
      </c>
      <c r="BG19" s="50">
        <f>BM19-BA19</f>
        <v>0</v>
      </c>
      <c r="BH19" s="51">
        <v>0</v>
      </c>
      <c r="BI19" s="50">
        <v>0</v>
      </c>
      <c r="BJ19" s="50">
        <v>0</v>
      </c>
      <c r="BK19" s="50">
        <v>0</v>
      </c>
      <c r="BL19" s="51">
        <v>0</v>
      </c>
      <c r="BM19" s="50">
        <v>0</v>
      </c>
      <c r="BN19" s="51">
        <v>0</v>
      </c>
    </row>
    <row r="20" spans="1:66" s="8" customFormat="1" ht="16.5" customHeight="1">
      <c r="A20" s="38"/>
      <c r="B20" s="41" t="s">
        <v>198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15">
        <v>0</v>
      </c>
      <c r="N20" s="15">
        <v>0</v>
      </c>
      <c r="O20" s="15">
        <v>0</v>
      </c>
      <c r="P20" s="51">
        <v>0</v>
      </c>
      <c r="Q20" s="15">
        <v>0</v>
      </c>
      <c r="R20" s="51">
        <v>0</v>
      </c>
      <c r="S20" s="15">
        <v>0</v>
      </c>
      <c r="T20" s="15">
        <v>0</v>
      </c>
      <c r="U20" s="15">
        <v>0</v>
      </c>
      <c r="V20" s="51">
        <v>0</v>
      </c>
      <c r="W20" s="15">
        <v>0</v>
      </c>
      <c r="X20" s="51">
        <v>0</v>
      </c>
      <c r="Y20" s="50">
        <v>0</v>
      </c>
      <c r="Z20" s="50">
        <v>0</v>
      </c>
      <c r="AA20" s="50">
        <v>0</v>
      </c>
      <c r="AB20" s="51">
        <v>0</v>
      </c>
      <c r="AC20" s="50">
        <v>0</v>
      </c>
      <c r="AD20" s="51">
        <v>0</v>
      </c>
      <c r="AE20" s="50">
        <v>0</v>
      </c>
      <c r="AF20" s="50">
        <v>0</v>
      </c>
      <c r="AG20" s="50">
        <v>0</v>
      </c>
      <c r="AH20" s="51">
        <v>0</v>
      </c>
      <c r="AI20" s="50">
        <v>0</v>
      </c>
      <c r="AJ20" s="51">
        <v>0</v>
      </c>
      <c r="AK20" s="50">
        <v>0</v>
      </c>
      <c r="AL20" s="50">
        <v>0</v>
      </c>
      <c r="AM20" s="50">
        <v>0</v>
      </c>
      <c r="AN20" s="51">
        <v>0</v>
      </c>
      <c r="AO20" s="50">
        <v>0</v>
      </c>
      <c r="AP20" s="51">
        <v>0</v>
      </c>
      <c r="AQ20" s="50">
        <v>0</v>
      </c>
      <c r="AR20" s="50">
        <v>0</v>
      </c>
      <c r="AS20" s="50">
        <v>0</v>
      </c>
      <c r="AT20" s="51">
        <v>0</v>
      </c>
      <c r="AU20" s="50">
        <v>0</v>
      </c>
      <c r="AV20" s="51">
        <v>0</v>
      </c>
      <c r="AW20" s="50">
        <v>0</v>
      </c>
      <c r="AX20" s="50">
        <v>0</v>
      </c>
      <c r="AY20" s="50">
        <v>0</v>
      </c>
      <c r="AZ20" s="51">
        <v>0</v>
      </c>
      <c r="BA20" s="50">
        <v>0</v>
      </c>
      <c r="BB20" s="51">
        <v>0</v>
      </c>
      <c r="BC20" s="50">
        <v>0</v>
      </c>
      <c r="BD20" s="50">
        <v>0</v>
      </c>
      <c r="BE20" s="50">
        <v>0</v>
      </c>
      <c r="BF20" s="51">
        <v>0</v>
      </c>
      <c r="BG20" s="50">
        <v>0</v>
      </c>
      <c r="BH20" s="51">
        <v>0</v>
      </c>
      <c r="BI20" s="50">
        <v>0</v>
      </c>
      <c r="BJ20" s="50">
        <v>0</v>
      </c>
      <c r="BK20" s="50">
        <v>0</v>
      </c>
      <c r="BL20" s="51">
        <v>0</v>
      </c>
      <c r="BM20" s="50">
        <v>0</v>
      </c>
      <c r="BN20" s="51">
        <v>0</v>
      </c>
    </row>
    <row r="21" spans="1:66" s="8" customFormat="1" ht="16.5" customHeight="1">
      <c r="A21" s="38"/>
      <c r="B21" s="41" t="s">
        <v>35</v>
      </c>
      <c r="C21" s="48">
        <v>0</v>
      </c>
      <c r="D21" s="48">
        <v>0</v>
      </c>
      <c r="E21" s="13">
        <v>0</v>
      </c>
      <c r="F21" s="13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15">
        <v>0</v>
      </c>
      <c r="N21" s="15">
        <v>0</v>
      </c>
      <c r="O21" s="15">
        <v>0</v>
      </c>
      <c r="P21" s="16">
        <v>0</v>
      </c>
      <c r="Q21" s="15">
        <v>0</v>
      </c>
      <c r="R21" s="16">
        <v>0</v>
      </c>
      <c r="S21" s="15">
        <f t="shared" ref="S21:U24" si="35">Y21-M21</f>
        <v>0</v>
      </c>
      <c r="T21" s="15">
        <f t="shared" si="35"/>
        <v>0</v>
      </c>
      <c r="U21" s="15">
        <f t="shared" si="35"/>
        <v>0</v>
      </c>
      <c r="V21" s="16">
        <v>0</v>
      </c>
      <c r="W21" s="15">
        <f>AC21-Q21</f>
        <v>0</v>
      </c>
      <c r="X21" s="16">
        <v>0</v>
      </c>
      <c r="Y21" s="50">
        <v>0</v>
      </c>
      <c r="Z21" s="50">
        <v>0</v>
      </c>
      <c r="AA21" s="50">
        <v>0</v>
      </c>
      <c r="AB21" s="51">
        <v>0</v>
      </c>
      <c r="AC21" s="50">
        <v>0</v>
      </c>
      <c r="AD21" s="51">
        <v>0</v>
      </c>
      <c r="AE21" s="50">
        <f t="shared" ref="AE21:AG24" si="36">AK21-Y21</f>
        <v>0</v>
      </c>
      <c r="AF21" s="50">
        <f t="shared" si="36"/>
        <v>0</v>
      </c>
      <c r="AG21" s="50">
        <f t="shared" si="36"/>
        <v>0</v>
      </c>
      <c r="AH21" s="51">
        <v>0</v>
      </c>
      <c r="AI21" s="50">
        <f>AO21-AC21</f>
        <v>0</v>
      </c>
      <c r="AJ21" s="51">
        <v>0</v>
      </c>
      <c r="AK21" s="50">
        <v>0</v>
      </c>
      <c r="AL21" s="50">
        <v>0</v>
      </c>
      <c r="AM21" s="50">
        <v>0</v>
      </c>
      <c r="AN21" s="51">
        <v>0</v>
      </c>
      <c r="AO21" s="50">
        <v>0</v>
      </c>
      <c r="AP21" s="51">
        <v>0</v>
      </c>
      <c r="AQ21" s="50">
        <f t="shared" ref="AQ21:AS24" si="37">AW21-AK21</f>
        <v>0</v>
      </c>
      <c r="AR21" s="50">
        <f t="shared" si="37"/>
        <v>0</v>
      </c>
      <c r="AS21" s="50">
        <f t="shared" si="37"/>
        <v>0</v>
      </c>
      <c r="AT21" s="51">
        <v>0</v>
      </c>
      <c r="AU21" s="50">
        <f>BA21-AO21</f>
        <v>0</v>
      </c>
      <c r="AV21" s="51">
        <v>0</v>
      </c>
      <c r="AW21" s="50">
        <v>0</v>
      </c>
      <c r="AX21" s="50">
        <v>0</v>
      </c>
      <c r="AY21" s="50">
        <v>0</v>
      </c>
      <c r="AZ21" s="51">
        <v>0</v>
      </c>
      <c r="BA21" s="50">
        <v>0</v>
      </c>
      <c r="BB21" s="51">
        <v>0</v>
      </c>
      <c r="BC21" s="50">
        <f t="shared" ref="BC21:BE24" si="38">BI21-AW21</f>
        <v>0</v>
      </c>
      <c r="BD21" s="50">
        <f t="shared" si="38"/>
        <v>0</v>
      </c>
      <c r="BE21" s="50">
        <f t="shared" si="38"/>
        <v>0</v>
      </c>
      <c r="BF21" s="51">
        <v>0</v>
      </c>
      <c r="BG21" s="50">
        <f>BM21-BA21</f>
        <v>0</v>
      </c>
      <c r="BH21" s="51">
        <v>0</v>
      </c>
      <c r="BI21" s="50">
        <v>0</v>
      </c>
      <c r="BJ21" s="50">
        <v>0</v>
      </c>
      <c r="BK21" s="50">
        <v>0</v>
      </c>
      <c r="BL21" s="51">
        <v>0</v>
      </c>
      <c r="BM21" s="50">
        <v>0</v>
      </c>
      <c r="BN21" s="51">
        <v>0</v>
      </c>
    </row>
    <row r="22" spans="1:66" s="8" customFormat="1" ht="16.5" customHeight="1">
      <c r="A22" s="38"/>
      <c r="B22" s="41" t="s">
        <v>46</v>
      </c>
      <c r="C22" s="48">
        <v>0</v>
      </c>
      <c r="D22" s="48">
        <v>0</v>
      </c>
      <c r="E22" s="13">
        <v>0</v>
      </c>
      <c r="F22" s="13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15">
        <v>0</v>
      </c>
      <c r="N22" s="15">
        <v>0</v>
      </c>
      <c r="O22" s="15">
        <v>0</v>
      </c>
      <c r="P22" s="16">
        <v>0</v>
      </c>
      <c r="Q22" s="15">
        <v>0</v>
      </c>
      <c r="R22" s="16">
        <v>0</v>
      </c>
      <c r="S22" s="15">
        <f t="shared" si="35"/>
        <v>0</v>
      </c>
      <c r="T22" s="15">
        <f t="shared" si="35"/>
        <v>0</v>
      </c>
      <c r="U22" s="15">
        <f t="shared" si="35"/>
        <v>0</v>
      </c>
      <c r="V22" s="16">
        <v>0</v>
      </c>
      <c r="W22" s="15">
        <f>AC22-Q22</f>
        <v>0</v>
      </c>
      <c r="X22" s="16">
        <v>0</v>
      </c>
      <c r="Y22" s="50">
        <v>0</v>
      </c>
      <c r="Z22" s="50">
        <v>0</v>
      </c>
      <c r="AA22" s="50">
        <v>0</v>
      </c>
      <c r="AB22" s="51">
        <v>0</v>
      </c>
      <c r="AC22" s="50">
        <v>0</v>
      </c>
      <c r="AD22" s="51">
        <v>0</v>
      </c>
      <c r="AE22" s="50">
        <f t="shared" si="36"/>
        <v>0</v>
      </c>
      <c r="AF22" s="50">
        <f t="shared" si="36"/>
        <v>0</v>
      </c>
      <c r="AG22" s="50">
        <f t="shared" si="36"/>
        <v>0</v>
      </c>
      <c r="AH22" s="51">
        <v>0</v>
      </c>
      <c r="AI22" s="50">
        <f>AO22-AC22</f>
        <v>0</v>
      </c>
      <c r="AJ22" s="51">
        <v>0</v>
      </c>
      <c r="AK22" s="50">
        <v>0</v>
      </c>
      <c r="AL22" s="50">
        <v>0</v>
      </c>
      <c r="AM22" s="50">
        <v>0</v>
      </c>
      <c r="AN22" s="51">
        <v>0</v>
      </c>
      <c r="AO22" s="50">
        <v>0</v>
      </c>
      <c r="AP22" s="51">
        <v>0</v>
      </c>
      <c r="AQ22" s="50">
        <f t="shared" si="37"/>
        <v>0</v>
      </c>
      <c r="AR22" s="50">
        <f t="shared" si="37"/>
        <v>0</v>
      </c>
      <c r="AS22" s="50">
        <f t="shared" si="37"/>
        <v>0</v>
      </c>
      <c r="AT22" s="51">
        <v>0</v>
      </c>
      <c r="AU22" s="50">
        <f>BA22-AO22</f>
        <v>0</v>
      </c>
      <c r="AV22" s="51">
        <v>0</v>
      </c>
      <c r="AW22" s="50">
        <v>0</v>
      </c>
      <c r="AX22" s="50">
        <v>0</v>
      </c>
      <c r="AY22" s="50">
        <v>0</v>
      </c>
      <c r="AZ22" s="51">
        <v>0</v>
      </c>
      <c r="BA22" s="50">
        <v>0</v>
      </c>
      <c r="BB22" s="51">
        <v>0</v>
      </c>
      <c r="BC22" s="50">
        <f t="shared" si="38"/>
        <v>0</v>
      </c>
      <c r="BD22" s="50">
        <f t="shared" si="38"/>
        <v>0</v>
      </c>
      <c r="BE22" s="50">
        <f t="shared" si="38"/>
        <v>0</v>
      </c>
      <c r="BF22" s="51">
        <v>0</v>
      </c>
      <c r="BG22" s="50">
        <f>BM22-BA22</f>
        <v>0</v>
      </c>
      <c r="BH22" s="51">
        <v>0</v>
      </c>
      <c r="BI22" s="50">
        <v>0</v>
      </c>
      <c r="BJ22" s="50">
        <v>0</v>
      </c>
      <c r="BK22" s="50">
        <v>0</v>
      </c>
      <c r="BL22" s="51">
        <v>0</v>
      </c>
      <c r="BM22" s="50">
        <v>0</v>
      </c>
      <c r="BN22" s="51">
        <v>0</v>
      </c>
    </row>
    <row r="23" spans="1:66" s="8" customFormat="1" ht="16.5" customHeight="1">
      <c r="A23" s="38"/>
      <c r="B23" s="41" t="s">
        <v>43</v>
      </c>
      <c r="C23" s="48">
        <v>0</v>
      </c>
      <c r="D23" s="48">
        <v>0</v>
      </c>
      <c r="E23" s="13">
        <v>5</v>
      </c>
      <c r="F23" s="13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15">
        <v>0</v>
      </c>
      <c r="N23" s="15">
        <v>0</v>
      </c>
      <c r="O23" s="15">
        <v>0</v>
      </c>
      <c r="P23" s="16">
        <v>0</v>
      </c>
      <c r="Q23" s="15">
        <v>0</v>
      </c>
      <c r="R23" s="16">
        <v>0</v>
      </c>
      <c r="S23" s="15">
        <f t="shared" si="35"/>
        <v>0</v>
      </c>
      <c r="T23" s="15">
        <f t="shared" si="35"/>
        <v>0</v>
      </c>
      <c r="U23" s="15">
        <f t="shared" si="35"/>
        <v>0</v>
      </c>
      <c r="V23" s="16">
        <v>0</v>
      </c>
      <c r="W23" s="15">
        <f>AC23-Q23</f>
        <v>0</v>
      </c>
      <c r="X23" s="16">
        <v>0</v>
      </c>
      <c r="Y23" s="50">
        <v>0</v>
      </c>
      <c r="Z23" s="50">
        <v>0</v>
      </c>
      <c r="AA23" s="50">
        <v>0</v>
      </c>
      <c r="AB23" s="51">
        <v>0</v>
      </c>
      <c r="AC23" s="50">
        <v>0</v>
      </c>
      <c r="AD23" s="51">
        <v>0</v>
      </c>
      <c r="AE23" s="50">
        <f t="shared" si="36"/>
        <v>0</v>
      </c>
      <c r="AF23" s="50">
        <f t="shared" si="36"/>
        <v>0</v>
      </c>
      <c r="AG23" s="50">
        <f t="shared" si="36"/>
        <v>0</v>
      </c>
      <c r="AH23" s="51">
        <v>0</v>
      </c>
      <c r="AI23" s="50">
        <f>AO23-AC23</f>
        <v>0</v>
      </c>
      <c r="AJ23" s="51">
        <v>0</v>
      </c>
      <c r="AK23" s="50">
        <v>0</v>
      </c>
      <c r="AL23" s="50">
        <v>0</v>
      </c>
      <c r="AM23" s="50">
        <v>0</v>
      </c>
      <c r="AN23" s="51">
        <v>0</v>
      </c>
      <c r="AO23" s="50">
        <v>0</v>
      </c>
      <c r="AP23" s="51">
        <v>0</v>
      </c>
      <c r="AQ23" s="50">
        <f t="shared" si="37"/>
        <v>0</v>
      </c>
      <c r="AR23" s="50">
        <f t="shared" si="37"/>
        <v>0</v>
      </c>
      <c r="AS23" s="50">
        <f t="shared" si="37"/>
        <v>0</v>
      </c>
      <c r="AT23" s="51">
        <v>0</v>
      </c>
      <c r="AU23" s="50">
        <f>BA23-AO23</f>
        <v>0</v>
      </c>
      <c r="AV23" s="51">
        <v>0</v>
      </c>
      <c r="AW23" s="50">
        <v>0</v>
      </c>
      <c r="AX23" s="50">
        <v>0</v>
      </c>
      <c r="AY23" s="50">
        <v>0</v>
      </c>
      <c r="AZ23" s="51">
        <v>0</v>
      </c>
      <c r="BA23" s="50">
        <v>0</v>
      </c>
      <c r="BB23" s="51">
        <v>0</v>
      </c>
      <c r="BC23" s="50">
        <f t="shared" si="38"/>
        <v>0</v>
      </c>
      <c r="BD23" s="50">
        <f t="shared" si="38"/>
        <v>0</v>
      </c>
      <c r="BE23" s="50">
        <f t="shared" si="38"/>
        <v>0</v>
      </c>
      <c r="BF23" s="51">
        <v>0</v>
      </c>
      <c r="BG23" s="50">
        <f>BM23-BA23</f>
        <v>0</v>
      </c>
      <c r="BH23" s="51">
        <v>0</v>
      </c>
      <c r="BI23" s="50">
        <v>0</v>
      </c>
      <c r="BJ23" s="50">
        <v>0</v>
      </c>
      <c r="BK23" s="50">
        <v>0</v>
      </c>
      <c r="BL23" s="51">
        <v>0</v>
      </c>
      <c r="BM23" s="50">
        <v>0</v>
      </c>
      <c r="BN23" s="51">
        <v>0</v>
      </c>
    </row>
    <row r="24" spans="1:66" s="8" customFormat="1" ht="16.5" customHeight="1">
      <c r="A24" s="38"/>
      <c r="B24" s="41" t="s">
        <v>98</v>
      </c>
      <c r="C24" s="48">
        <v>0</v>
      </c>
      <c r="D24" s="48">
        <v>0</v>
      </c>
      <c r="E24" s="13">
        <v>0</v>
      </c>
      <c r="F24" s="13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15">
        <v>0</v>
      </c>
      <c r="N24" s="15">
        <v>0</v>
      </c>
      <c r="O24" s="15">
        <v>0</v>
      </c>
      <c r="P24" s="16">
        <v>0</v>
      </c>
      <c r="Q24" s="15">
        <v>0</v>
      </c>
      <c r="R24" s="16">
        <v>0</v>
      </c>
      <c r="S24" s="15">
        <f t="shared" si="35"/>
        <v>0</v>
      </c>
      <c r="T24" s="15">
        <f t="shared" si="35"/>
        <v>0</v>
      </c>
      <c r="U24" s="15">
        <f t="shared" si="35"/>
        <v>0</v>
      </c>
      <c r="V24" s="16">
        <v>0</v>
      </c>
      <c r="W24" s="15">
        <f>AC24-Q24</f>
        <v>0</v>
      </c>
      <c r="X24" s="16">
        <v>0</v>
      </c>
      <c r="Y24" s="50">
        <v>0</v>
      </c>
      <c r="Z24" s="50">
        <v>0</v>
      </c>
      <c r="AA24" s="50">
        <v>0</v>
      </c>
      <c r="AB24" s="51">
        <v>0</v>
      </c>
      <c r="AC24" s="50">
        <v>0</v>
      </c>
      <c r="AD24" s="51">
        <v>0</v>
      </c>
      <c r="AE24" s="50">
        <f t="shared" si="36"/>
        <v>0</v>
      </c>
      <c r="AF24" s="50">
        <f t="shared" si="36"/>
        <v>0</v>
      </c>
      <c r="AG24" s="50">
        <f t="shared" si="36"/>
        <v>0</v>
      </c>
      <c r="AH24" s="51">
        <v>0</v>
      </c>
      <c r="AI24" s="50">
        <f>AO24-AC24</f>
        <v>0</v>
      </c>
      <c r="AJ24" s="51">
        <v>0</v>
      </c>
      <c r="AK24" s="50">
        <v>0</v>
      </c>
      <c r="AL24" s="50">
        <v>0</v>
      </c>
      <c r="AM24" s="50">
        <v>0</v>
      </c>
      <c r="AN24" s="51">
        <v>0</v>
      </c>
      <c r="AO24" s="50">
        <v>0</v>
      </c>
      <c r="AP24" s="51">
        <v>0</v>
      </c>
      <c r="AQ24" s="50">
        <f t="shared" si="37"/>
        <v>0</v>
      </c>
      <c r="AR24" s="50">
        <f t="shared" si="37"/>
        <v>0</v>
      </c>
      <c r="AS24" s="50">
        <f t="shared" si="37"/>
        <v>0</v>
      </c>
      <c r="AT24" s="51">
        <v>0</v>
      </c>
      <c r="AU24" s="50">
        <f>BA24-AO24</f>
        <v>0</v>
      </c>
      <c r="AV24" s="51">
        <v>0</v>
      </c>
      <c r="AW24" s="50">
        <v>0</v>
      </c>
      <c r="AX24" s="50">
        <v>0</v>
      </c>
      <c r="AY24" s="50">
        <v>0</v>
      </c>
      <c r="AZ24" s="51">
        <v>0</v>
      </c>
      <c r="BA24" s="50">
        <v>0</v>
      </c>
      <c r="BB24" s="51">
        <v>0</v>
      </c>
      <c r="BC24" s="50">
        <f t="shared" si="38"/>
        <v>0</v>
      </c>
      <c r="BD24" s="50">
        <f t="shared" si="38"/>
        <v>0</v>
      </c>
      <c r="BE24" s="50">
        <f t="shared" si="38"/>
        <v>0</v>
      </c>
      <c r="BF24" s="51">
        <v>0</v>
      </c>
      <c r="BG24" s="50">
        <f>BM24-BA24</f>
        <v>0</v>
      </c>
      <c r="BH24" s="51">
        <v>0</v>
      </c>
      <c r="BI24" s="50">
        <v>0</v>
      </c>
      <c r="BJ24" s="50">
        <v>0</v>
      </c>
      <c r="BK24" s="50">
        <v>0</v>
      </c>
      <c r="BL24" s="51">
        <v>0</v>
      </c>
      <c r="BM24" s="50">
        <v>0</v>
      </c>
      <c r="BN24" s="51">
        <v>0</v>
      </c>
    </row>
    <row r="25" spans="1:66" s="8" customFormat="1" ht="16.5" customHeight="1">
      <c r="A25" s="38"/>
      <c r="B25" s="27" t="s">
        <v>7</v>
      </c>
      <c r="C25" s="52">
        <f t="shared" ref="C25:G25" si="39">C26-SUM(C15:C24)</f>
        <v>0</v>
      </c>
      <c r="D25" s="52">
        <f t="shared" si="39"/>
        <v>0</v>
      </c>
      <c r="E25" s="52">
        <f t="shared" si="39"/>
        <v>184</v>
      </c>
      <c r="F25" s="52">
        <f t="shared" si="39"/>
        <v>1</v>
      </c>
      <c r="G25" s="53">
        <f t="shared" si="39"/>
        <v>0</v>
      </c>
      <c r="H25" s="52">
        <f>H26-SUM(H15:H24)</f>
        <v>0</v>
      </c>
      <c r="I25" s="53">
        <f t="shared" ref="I25" si="40">I26-SUM(I15:I24)</f>
        <v>0</v>
      </c>
      <c r="J25" s="52">
        <f>J26-SUM(J15:J24)</f>
        <v>0</v>
      </c>
      <c r="K25" s="53">
        <f t="shared" ref="K25" si="41">K26-SUM(K15:K24)</f>
        <v>0</v>
      </c>
      <c r="L25" s="52">
        <f>L26-SUM(L15:L24)</f>
        <v>0</v>
      </c>
      <c r="M25" s="18">
        <f t="shared" ref="M25:O25" si="42">M26-SUM(M15:M24)</f>
        <v>0</v>
      </c>
      <c r="N25" s="18">
        <f t="shared" si="42"/>
        <v>0</v>
      </c>
      <c r="O25" s="19">
        <f t="shared" si="42"/>
        <v>0</v>
      </c>
      <c r="P25" s="19">
        <v>0</v>
      </c>
      <c r="Q25" s="18">
        <f>Q26-SUM(Q15:Q24)</f>
        <v>0</v>
      </c>
      <c r="R25" s="19">
        <v>0</v>
      </c>
      <c r="S25" s="18">
        <f>S26-SUM(S15:S24)</f>
        <v>0</v>
      </c>
      <c r="T25" s="18">
        <f>T26-SUM(T15:T24)</f>
        <v>0</v>
      </c>
      <c r="U25" s="19">
        <f>U26-SUM(U15:U24)</f>
        <v>0</v>
      </c>
      <c r="V25" s="19">
        <v>0</v>
      </c>
      <c r="W25" s="18">
        <f>W26-SUM(W15:W24)</f>
        <v>0</v>
      </c>
      <c r="X25" s="19">
        <v>0</v>
      </c>
      <c r="Y25" s="52">
        <f t="shared" ref="Y25:AA25" si="43">Y26-SUM(Y15:Y24)</f>
        <v>0</v>
      </c>
      <c r="Z25" s="52">
        <f t="shared" si="43"/>
        <v>0</v>
      </c>
      <c r="AA25" s="53">
        <f t="shared" si="43"/>
        <v>0</v>
      </c>
      <c r="AB25" s="53">
        <v>0</v>
      </c>
      <c r="AC25" s="52">
        <f>AC26-SUM(AC15:AC24)</f>
        <v>0</v>
      </c>
      <c r="AD25" s="53">
        <v>0</v>
      </c>
      <c r="AE25" s="52">
        <f>AE26-SUM(AE15:AE24)</f>
        <v>0</v>
      </c>
      <c r="AF25" s="52">
        <f>AF26-SUM(AF15:AF24)</f>
        <v>0</v>
      </c>
      <c r="AG25" s="53">
        <f>AG26-SUM(AG15:AG24)</f>
        <v>0</v>
      </c>
      <c r="AH25" s="53">
        <v>0</v>
      </c>
      <c r="AI25" s="52">
        <f>AI26-SUM(AI15:AI24)</f>
        <v>0</v>
      </c>
      <c r="AJ25" s="53">
        <v>0</v>
      </c>
      <c r="AK25" s="52">
        <f t="shared" ref="AK25:AM25" si="44">AK26-SUM(AK15:AK24)</f>
        <v>0</v>
      </c>
      <c r="AL25" s="52">
        <f t="shared" si="44"/>
        <v>0</v>
      </c>
      <c r="AM25" s="53">
        <f t="shared" si="44"/>
        <v>0</v>
      </c>
      <c r="AN25" s="53">
        <v>0</v>
      </c>
      <c r="AO25" s="52">
        <f>AO26-SUM(AO15:AO24)</f>
        <v>0</v>
      </c>
      <c r="AP25" s="53">
        <v>0</v>
      </c>
      <c r="AQ25" s="52">
        <f>AQ26-SUM(AQ15:AQ24)</f>
        <v>0</v>
      </c>
      <c r="AR25" s="52">
        <f>AR26-SUM(AR15:AR24)</f>
        <v>0</v>
      </c>
      <c r="AS25" s="53">
        <f>AS26-SUM(AS15:AS24)</f>
        <v>0</v>
      </c>
      <c r="AT25" s="53">
        <v>0</v>
      </c>
      <c r="AU25" s="52">
        <f>AU26-SUM(AU15:AU24)</f>
        <v>0</v>
      </c>
      <c r="AV25" s="51">
        <v>0</v>
      </c>
      <c r="AW25" s="52">
        <f t="shared" ref="AW25:AY25" si="45">AW26-SUM(AW15:AW24)</f>
        <v>0</v>
      </c>
      <c r="AX25" s="52">
        <f t="shared" si="45"/>
        <v>0</v>
      </c>
      <c r="AY25" s="53">
        <f t="shared" si="45"/>
        <v>0</v>
      </c>
      <c r="AZ25" s="53">
        <v>0</v>
      </c>
      <c r="BA25" s="52">
        <f>BA26-SUM(BA15:BA24)</f>
        <v>0</v>
      </c>
      <c r="BB25" s="53">
        <v>0</v>
      </c>
      <c r="BC25" s="52">
        <f>BC26-SUM(BC15:BC24)</f>
        <v>0</v>
      </c>
      <c r="BD25" s="52">
        <f>BD26-SUM(BD15:BD24)</f>
        <v>0</v>
      </c>
      <c r="BE25" s="53">
        <f>BE26-SUM(BE15:BE24)</f>
        <v>0</v>
      </c>
      <c r="BF25" s="53">
        <v>0</v>
      </c>
      <c r="BG25" s="52">
        <f>BG26-SUM(BG15:BG24)</f>
        <v>0</v>
      </c>
      <c r="BH25" s="53">
        <v>0</v>
      </c>
      <c r="BI25" s="52">
        <f t="shared" ref="BI25:BK25" si="46">BI26-SUM(BI15:BI24)</f>
        <v>0</v>
      </c>
      <c r="BJ25" s="52">
        <f t="shared" si="46"/>
        <v>0</v>
      </c>
      <c r="BK25" s="53">
        <f t="shared" si="46"/>
        <v>0</v>
      </c>
      <c r="BL25" s="53">
        <v>0</v>
      </c>
      <c r="BM25" s="52">
        <f>BM26-SUM(BM15:BM24)</f>
        <v>0</v>
      </c>
      <c r="BN25" s="53">
        <v>0</v>
      </c>
    </row>
    <row r="26" spans="1:66" s="10" customFormat="1" ht="16.5" customHeight="1">
      <c r="A26" s="9"/>
      <c r="B26" s="29" t="s">
        <v>99</v>
      </c>
      <c r="C26" s="59">
        <v>10000</v>
      </c>
      <c r="D26" s="59">
        <v>72</v>
      </c>
      <c r="E26" s="34">
        <v>60753</v>
      </c>
      <c r="F26" s="34">
        <v>26</v>
      </c>
      <c r="G26" s="53">
        <v>149712</v>
      </c>
      <c r="H26" s="52">
        <v>114</v>
      </c>
      <c r="I26" s="53">
        <v>7436</v>
      </c>
      <c r="J26" s="52">
        <v>50</v>
      </c>
      <c r="K26" s="53">
        <v>851</v>
      </c>
      <c r="L26" s="52">
        <v>8</v>
      </c>
      <c r="M26" s="23">
        <v>0</v>
      </c>
      <c r="N26" s="23">
        <v>0</v>
      </c>
      <c r="O26" s="19">
        <v>25</v>
      </c>
      <c r="P26" s="32">
        <v>0</v>
      </c>
      <c r="Q26" s="18">
        <v>1</v>
      </c>
      <c r="R26" s="32">
        <v>0</v>
      </c>
      <c r="S26" s="23">
        <f t="shared" ref="S26:U26" si="47">Y26-M26</f>
        <v>0</v>
      </c>
      <c r="T26" s="23">
        <f t="shared" si="47"/>
        <v>0</v>
      </c>
      <c r="U26" s="58">
        <f t="shared" si="47"/>
        <v>451</v>
      </c>
      <c r="V26" s="53">
        <v>0</v>
      </c>
      <c r="W26" s="55">
        <f t="shared" si="18"/>
        <v>0</v>
      </c>
      <c r="X26" s="53">
        <v>0</v>
      </c>
      <c r="Y26" s="55">
        <v>0</v>
      </c>
      <c r="Z26" s="55">
        <v>0</v>
      </c>
      <c r="AA26" s="53">
        <v>476</v>
      </c>
      <c r="AB26" s="53">
        <v>0</v>
      </c>
      <c r="AC26" s="52">
        <v>1</v>
      </c>
      <c r="AD26" s="53">
        <v>0</v>
      </c>
      <c r="AE26" s="55">
        <f t="shared" ref="AE26" si="48">AK26-Y26</f>
        <v>80</v>
      </c>
      <c r="AF26" s="55">
        <f t="shared" ref="AF26" si="49">AL26-Z26</f>
        <v>7</v>
      </c>
      <c r="AG26" s="58">
        <f t="shared" ref="AG26" si="50">AM26-AA26</f>
        <v>0</v>
      </c>
      <c r="AH26" s="56">
        <f>ROUND(((AG26/AE26-1)*100),1)</f>
        <v>-100</v>
      </c>
      <c r="AI26" s="55">
        <f t="shared" ref="AI26" si="51">AO26-AC26</f>
        <v>0</v>
      </c>
      <c r="AJ26" s="56">
        <f>ROUND(((AI26/AF26-1)*100),1)</f>
        <v>-100</v>
      </c>
      <c r="AK26" s="55">
        <v>80</v>
      </c>
      <c r="AL26" s="55">
        <v>7</v>
      </c>
      <c r="AM26" s="53">
        <v>476</v>
      </c>
      <c r="AN26" s="56">
        <f>ROUND(((AM26/AK26-1)*100),1)</f>
        <v>495</v>
      </c>
      <c r="AO26" s="52">
        <v>1</v>
      </c>
      <c r="AP26" s="56">
        <f>ROUND(((AO26/AL26-1)*100),1)</f>
        <v>-85.7</v>
      </c>
      <c r="AQ26" s="55">
        <f t="shared" ref="AQ26" si="52">AW26-AK26</f>
        <v>0</v>
      </c>
      <c r="AR26" s="55">
        <f t="shared" ref="AR26" si="53">AX26-AL26</f>
        <v>0</v>
      </c>
      <c r="AS26" s="58">
        <f t="shared" ref="AS26" si="54">AY26-AM26</f>
        <v>0</v>
      </c>
      <c r="AT26" s="72">
        <v>0</v>
      </c>
      <c r="AU26" s="55">
        <f t="shared" ref="AU26" si="55">BA26-AO26</f>
        <v>0</v>
      </c>
      <c r="AV26" s="72">
        <v>0</v>
      </c>
      <c r="AW26" s="55">
        <v>80</v>
      </c>
      <c r="AX26" s="55">
        <v>7</v>
      </c>
      <c r="AY26" s="53">
        <v>476</v>
      </c>
      <c r="AZ26" s="56">
        <f>ROUND(((AY26/AW26-1)*100),1)</f>
        <v>495</v>
      </c>
      <c r="BA26" s="52">
        <v>1</v>
      </c>
      <c r="BB26" s="56">
        <f>ROUND(((BA26/AX26-1)*100),1)</f>
        <v>-85.7</v>
      </c>
      <c r="BC26" s="55">
        <f t="shared" ref="BC26" si="56">BI26-AW26</f>
        <v>0</v>
      </c>
      <c r="BD26" s="55">
        <f t="shared" ref="BD26" si="57">BJ26-AX26</f>
        <v>0</v>
      </c>
      <c r="BE26" s="58">
        <f t="shared" ref="BE26" si="58">BK26-AY26</f>
        <v>25</v>
      </c>
      <c r="BF26" s="58">
        <v>0</v>
      </c>
      <c r="BG26" s="55">
        <f t="shared" ref="BG26" si="59">BM26-BA26</f>
        <v>1</v>
      </c>
      <c r="BH26" s="58">
        <v>0</v>
      </c>
      <c r="BI26" s="55">
        <v>80</v>
      </c>
      <c r="BJ26" s="55">
        <v>7</v>
      </c>
      <c r="BK26" s="53">
        <v>501</v>
      </c>
      <c r="BL26" s="56">
        <f>ROUND(((BK26/BI26-1)*100),1)</f>
        <v>526.29999999999995</v>
      </c>
      <c r="BM26" s="52">
        <v>2</v>
      </c>
      <c r="BN26" s="56">
        <f>ROUND(((BM26/BJ26-1)*100),1)</f>
        <v>-71.400000000000006</v>
      </c>
    </row>
    <row r="27" spans="1:66">
      <c r="A27" s="1" t="s">
        <v>18</v>
      </c>
    </row>
  </sheetData>
  <sortState ref="B15:FD24">
    <sortCondition descending="1" ref="K15:K24"/>
  </sortState>
  <mergeCells count="33">
    <mergeCell ref="AQ3:AV3"/>
    <mergeCell ref="AW3:BB3"/>
    <mergeCell ref="AQ4:AR4"/>
    <mergeCell ref="AS4:AV4"/>
    <mergeCell ref="AW4:AX4"/>
    <mergeCell ref="AY4:BB4"/>
    <mergeCell ref="A3:B5"/>
    <mergeCell ref="M3:R3"/>
    <mergeCell ref="S3:X3"/>
    <mergeCell ref="K3:L4"/>
    <mergeCell ref="Y3:AD3"/>
    <mergeCell ref="M4:N4"/>
    <mergeCell ref="O4:R4"/>
    <mergeCell ref="S4:T4"/>
    <mergeCell ref="U4:X4"/>
    <mergeCell ref="Y4:Z4"/>
    <mergeCell ref="G3:H4"/>
    <mergeCell ref="AA4:AD4"/>
    <mergeCell ref="C3:D4"/>
    <mergeCell ref="E3:F4"/>
    <mergeCell ref="I3:J4"/>
    <mergeCell ref="AE3:AJ3"/>
    <mergeCell ref="AK3:AP3"/>
    <mergeCell ref="AE4:AF4"/>
    <mergeCell ref="AG4:AJ4"/>
    <mergeCell ref="AK4:AL4"/>
    <mergeCell ref="AM4:AP4"/>
    <mergeCell ref="BC3:BH3"/>
    <mergeCell ref="BI3:BN3"/>
    <mergeCell ref="BC4:BD4"/>
    <mergeCell ref="BE4:BH4"/>
    <mergeCell ref="BI4:BJ4"/>
    <mergeCell ref="BK4:BN4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4"/>
  <sheetViews>
    <sheetView zoomScaleNormal="100" workbookViewId="0">
      <pane xSplit="12" ySplit="5" topLeftCell="BC6" activePane="bottomRight" state="frozen"/>
      <selection pane="topRight" activeCell="M1" sqref="M1"/>
      <selection pane="bottomLeft" activeCell="A6" sqref="A6"/>
      <selection pane="bottomRight"/>
    </sheetView>
  </sheetViews>
  <sheetFormatPr defaultRowHeight="16.5"/>
  <cols>
    <col min="1" max="1" width="7.125" style="11" customWidth="1"/>
    <col min="2" max="2" width="19.625" style="11" customWidth="1"/>
    <col min="3" max="4" width="11.25" style="47" hidden="1" customWidth="1"/>
    <col min="5" max="6" width="11.25" style="11" hidden="1" customWidth="1"/>
    <col min="7" max="10" width="11.25" style="47" hidden="1" customWidth="1"/>
    <col min="11" max="12" width="11.25" style="47" customWidth="1"/>
    <col min="13" max="15" width="11.25" style="11" hidden="1" customWidth="1"/>
    <col min="16" max="16" width="8.625" style="11" hidden="1" customWidth="1"/>
    <col min="17" max="17" width="11.25" style="11" hidden="1" customWidth="1"/>
    <col min="18" max="18" width="8.625" style="11" hidden="1" customWidth="1"/>
    <col min="19" max="21" width="11.25" style="11" hidden="1" customWidth="1"/>
    <col min="22" max="22" width="8.625" style="11" hidden="1" customWidth="1"/>
    <col min="23" max="23" width="11.25" style="11" hidden="1" customWidth="1"/>
    <col min="24" max="24" width="8.625" style="11" hidden="1" customWidth="1"/>
    <col min="25" max="27" width="11.25" style="11" hidden="1" customWidth="1"/>
    <col min="28" max="28" width="8.625" style="11" hidden="1" customWidth="1"/>
    <col min="29" max="29" width="11.25" style="11" hidden="1" customWidth="1"/>
    <col min="30" max="30" width="8.625" style="11" hidden="1" customWidth="1"/>
    <col min="31" max="33" width="11.25" style="47" hidden="1" customWidth="1"/>
    <col min="34" max="34" width="8.625" style="47" hidden="1" customWidth="1"/>
    <col min="35" max="35" width="11.25" style="47" hidden="1" customWidth="1"/>
    <col min="36" max="36" width="8.625" style="47" hidden="1" customWidth="1"/>
    <col min="37" max="39" width="11.25" style="47" hidden="1" customWidth="1"/>
    <col min="40" max="40" width="8.625" style="47" hidden="1" customWidth="1"/>
    <col min="41" max="41" width="11.25" style="47" hidden="1" customWidth="1"/>
    <col min="42" max="42" width="8.625" style="47" hidden="1" customWidth="1"/>
    <col min="43" max="45" width="11.25" style="47" hidden="1" customWidth="1"/>
    <col min="46" max="46" width="8.625" style="47" hidden="1" customWidth="1"/>
    <col min="47" max="47" width="11.25" style="47" hidden="1" customWidth="1"/>
    <col min="48" max="48" width="8.625" style="47" hidden="1" customWidth="1"/>
    <col min="49" max="51" width="11.25" style="47" hidden="1" customWidth="1"/>
    <col min="52" max="52" width="8.625" style="47" hidden="1" customWidth="1"/>
    <col min="53" max="53" width="11.25" style="47" hidden="1" customWidth="1"/>
    <col min="54" max="54" width="8.625" style="47" hidden="1" customWidth="1"/>
    <col min="55" max="57" width="11.25" style="47" customWidth="1"/>
    <col min="58" max="58" width="8.625" style="47" customWidth="1"/>
    <col min="59" max="59" width="11.25" style="47" customWidth="1"/>
    <col min="60" max="60" width="8.625" style="47" customWidth="1"/>
    <col min="61" max="63" width="11.25" style="47" customWidth="1"/>
    <col min="64" max="64" width="8.625" style="47" customWidth="1"/>
    <col min="65" max="65" width="11.25" style="47" customWidth="1"/>
    <col min="66" max="66" width="8.625" style="47" customWidth="1"/>
    <col min="67" max="16384" width="9" style="11"/>
  </cols>
  <sheetData>
    <row r="1" spans="1:66" s="3" customFormat="1" ht="17.25" customHeight="1">
      <c r="A1" s="3" t="s">
        <v>12</v>
      </c>
      <c r="C1" s="44"/>
      <c r="D1" s="44"/>
      <c r="G1" s="44"/>
      <c r="H1" s="44"/>
      <c r="I1" s="44"/>
      <c r="J1" s="44"/>
      <c r="K1" s="44"/>
      <c r="L1" s="44"/>
      <c r="M1" s="4"/>
      <c r="N1" s="4"/>
      <c r="S1" s="4"/>
      <c r="T1" s="4"/>
      <c r="Y1" s="4"/>
      <c r="Z1" s="4"/>
      <c r="AE1" s="45"/>
      <c r="AF1" s="45"/>
      <c r="AG1" s="44"/>
      <c r="AH1" s="44"/>
      <c r="AI1" s="44"/>
      <c r="AJ1" s="44"/>
      <c r="AK1" s="45"/>
      <c r="AL1" s="45"/>
      <c r="AM1" s="44"/>
      <c r="AN1" s="44"/>
      <c r="AO1" s="44"/>
      <c r="AP1" s="44"/>
      <c r="AQ1" s="45"/>
      <c r="AR1" s="45"/>
      <c r="AS1" s="44"/>
      <c r="AT1" s="44"/>
      <c r="AU1" s="44"/>
      <c r="AV1" s="44"/>
      <c r="AW1" s="45"/>
      <c r="AX1" s="45"/>
      <c r="AY1" s="44"/>
      <c r="AZ1" s="44"/>
      <c r="BA1" s="44"/>
      <c r="BB1" s="44"/>
      <c r="BC1" s="45"/>
      <c r="BD1" s="45"/>
      <c r="BE1" s="44"/>
      <c r="BF1" s="44"/>
      <c r="BG1" s="44"/>
      <c r="BH1" s="44"/>
      <c r="BI1" s="45"/>
      <c r="BJ1" s="45"/>
      <c r="BK1" s="44"/>
      <c r="BL1" s="44"/>
      <c r="BM1" s="44"/>
      <c r="BN1" s="44"/>
    </row>
    <row r="2" spans="1:66" s="1" customFormat="1" ht="15.75" customHeight="1">
      <c r="B2" s="5"/>
      <c r="C2" s="43"/>
      <c r="D2" s="43"/>
      <c r="G2" s="43"/>
      <c r="H2" s="43"/>
      <c r="I2" s="43"/>
      <c r="J2" s="43"/>
      <c r="K2" s="43"/>
      <c r="L2" s="43"/>
      <c r="M2" s="5"/>
      <c r="N2" s="5"/>
      <c r="R2" s="46" t="s">
        <v>11</v>
      </c>
      <c r="S2" s="5"/>
      <c r="T2" s="5"/>
      <c r="X2" s="5"/>
      <c r="Y2" s="5"/>
      <c r="Z2" s="5"/>
      <c r="AD2" s="5" t="s">
        <v>11</v>
      </c>
      <c r="AE2" s="46"/>
      <c r="AF2" s="46"/>
      <c r="AG2" s="43"/>
      <c r="AH2" s="43"/>
      <c r="AI2" s="43"/>
      <c r="AJ2" s="46"/>
      <c r="AK2" s="46"/>
      <c r="AL2" s="46"/>
      <c r="AM2" s="43"/>
      <c r="AN2" s="43"/>
      <c r="AO2" s="43"/>
      <c r="AP2" s="46" t="s">
        <v>11</v>
      </c>
      <c r="AQ2" s="46"/>
      <c r="AR2" s="46"/>
      <c r="AS2" s="43"/>
      <c r="AT2" s="43"/>
      <c r="AU2" s="43"/>
      <c r="AV2" s="46"/>
      <c r="AW2" s="46"/>
      <c r="AX2" s="46"/>
      <c r="AY2" s="43"/>
      <c r="AZ2" s="43"/>
      <c r="BA2" s="43"/>
      <c r="BB2" s="46" t="s">
        <v>11</v>
      </c>
      <c r="BC2" s="46"/>
      <c r="BD2" s="46"/>
      <c r="BE2" s="43"/>
      <c r="BF2" s="43"/>
      <c r="BG2" s="43"/>
      <c r="BH2" s="46"/>
      <c r="BI2" s="46"/>
      <c r="BJ2" s="46"/>
      <c r="BK2" s="43"/>
      <c r="BL2" s="43"/>
      <c r="BM2" s="43"/>
      <c r="BN2" s="46" t="s">
        <v>11</v>
      </c>
    </row>
    <row r="3" spans="1:66" s="6" customFormat="1" ht="18" customHeight="1">
      <c r="A3" s="75" t="s">
        <v>0</v>
      </c>
      <c r="B3" s="75"/>
      <c r="C3" s="75" t="s">
        <v>159</v>
      </c>
      <c r="D3" s="75"/>
      <c r="E3" s="75" t="s">
        <v>178</v>
      </c>
      <c r="F3" s="75"/>
      <c r="G3" s="75" t="s">
        <v>209</v>
      </c>
      <c r="H3" s="75"/>
      <c r="I3" s="75" t="s">
        <v>232</v>
      </c>
      <c r="J3" s="75"/>
      <c r="K3" s="75" t="s">
        <v>270</v>
      </c>
      <c r="L3" s="75"/>
      <c r="M3" s="75" t="s">
        <v>1</v>
      </c>
      <c r="N3" s="75"/>
      <c r="O3" s="75"/>
      <c r="P3" s="75"/>
      <c r="Q3" s="75"/>
      <c r="R3" s="75"/>
      <c r="S3" s="75" t="s">
        <v>23</v>
      </c>
      <c r="T3" s="75"/>
      <c r="U3" s="75"/>
      <c r="V3" s="75"/>
      <c r="W3" s="75"/>
      <c r="X3" s="75"/>
      <c r="Y3" s="75" t="s">
        <v>24</v>
      </c>
      <c r="Z3" s="75"/>
      <c r="AA3" s="75"/>
      <c r="AB3" s="75"/>
      <c r="AC3" s="75"/>
      <c r="AD3" s="75"/>
      <c r="AE3" s="75" t="s">
        <v>258</v>
      </c>
      <c r="AF3" s="75"/>
      <c r="AG3" s="75"/>
      <c r="AH3" s="75"/>
      <c r="AI3" s="75"/>
      <c r="AJ3" s="75"/>
      <c r="AK3" s="75" t="s">
        <v>259</v>
      </c>
      <c r="AL3" s="75"/>
      <c r="AM3" s="75"/>
      <c r="AN3" s="75"/>
      <c r="AO3" s="75"/>
      <c r="AP3" s="75"/>
      <c r="AQ3" s="75" t="s">
        <v>260</v>
      </c>
      <c r="AR3" s="75"/>
      <c r="AS3" s="75"/>
      <c r="AT3" s="75"/>
      <c r="AU3" s="75"/>
      <c r="AV3" s="75"/>
      <c r="AW3" s="75" t="s">
        <v>261</v>
      </c>
      <c r="AX3" s="75"/>
      <c r="AY3" s="75"/>
      <c r="AZ3" s="75"/>
      <c r="BA3" s="75"/>
      <c r="BB3" s="75"/>
      <c r="BC3" s="75" t="s">
        <v>263</v>
      </c>
      <c r="BD3" s="75"/>
      <c r="BE3" s="75"/>
      <c r="BF3" s="75"/>
      <c r="BG3" s="75"/>
      <c r="BH3" s="75"/>
      <c r="BI3" s="75" t="s">
        <v>264</v>
      </c>
      <c r="BJ3" s="75"/>
      <c r="BK3" s="75"/>
      <c r="BL3" s="75"/>
      <c r="BM3" s="75"/>
      <c r="BN3" s="75"/>
    </row>
    <row r="4" spans="1:66" s="6" customFormat="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270</v>
      </c>
      <c r="N4" s="75"/>
      <c r="O4" s="75" t="s">
        <v>276</v>
      </c>
      <c r="P4" s="75"/>
      <c r="Q4" s="75"/>
      <c r="R4" s="75"/>
      <c r="S4" s="75" t="s">
        <v>270</v>
      </c>
      <c r="T4" s="75"/>
      <c r="U4" s="75" t="s">
        <v>276</v>
      </c>
      <c r="V4" s="75"/>
      <c r="W4" s="75"/>
      <c r="X4" s="75"/>
      <c r="Y4" s="75" t="s">
        <v>270</v>
      </c>
      <c r="Z4" s="75"/>
      <c r="AA4" s="75" t="s">
        <v>276</v>
      </c>
      <c r="AB4" s="75"/>
      <c r="AC4" s="75"/>
      <c r="AD4" s="75"/>
      <c r="AE4" s="75" t="s">
        <v>270</v>
      </c>
      <c r="AF4" s="75"/>
      <c r="AG4" s="75" t="s">
        <v>276</v>
      </c>
      <c r="AH4" s="75"/>
      <c r="AI4" s="75"/>
      <c r="AJ4" s="75"/>
      <c r="AK4" s="75" t="s">
        <v>270</v>
      </c>
      <c r="AL4" s="75"/>
      <c r="AM4" s="75" t="s">
        <v>276</v>
      </c>
      <c r="AN4" s="75"/>
      <c r="AO4" s="75"/>
      <c r="AP4" s="75"/>
      <c r="AQ4" s="75" t="s">
        <v>270</v>
      </c>
      <c r="AR4" s="75"/>
      <c r="AS4" s="75" t="s">
        <v>276</v>
      </c>
      <c r="AT4" s="75"/>
      <c r="AU4" s="75"/>
      <c r="AV4" s="75"/>
      <c r="AW4" s="75" t="s">
        <v>270</v>
      </c>
      <c r="AX4" s="75"/>
      <c r="AY4" s="75" t="s">
        <v>276</v>
      </c>
      <c r="AZ4" s="75"/>
      <c r="BA4" s="75"/>
      <c r="BB4" s="75"/>
      <c r="BC4" s="75" t="s">
        <v>270</v>
      </c>
      <c r="BD4" s="75"/>
      <c r="BE4" s="75" t="s">
        <v>276</v>
      </c>
      <c r="BF4" s="75"/>
      <c r="BG4" s="75"/>
      <c r="BH4" s="75"/>
      <c r="BI4" s="75" t="s">
        <v>270</v>
      </c>
      <c r="BJ4" s="75"/>
      <c r="BK4" s="75" t="s">
        <v>276</v>
      </c>
      <c r="BL4" s="75"/>
      <c r="BM4" s="75"/>
      <c r="BN4" s="75"/>
    </row>
    <row r="5" spans="1:66" s="6" customFormat="1" ht="18" customHeight="1">
      <c r="A5" s="75"/>
      <c r="B5" s="75"/>
      <c r="C5" s="69" t="s">
        <v>21</v>
      </c>
      <c r="D5" s="69" t="s">
        <v>20</v>
      </c>
      <c r="E5" s="69" t="s">
        <v>21</v>
      </c>
      <c r="F5" s="69" t="s">
        <v>20</v>
      </c>
      <c r="G5" s="69" t="s">
        <v>21</v>
      </c>
      <c r="H5" s="69" t="s">
        <v>20</v>
      </c>
      <c r="I5" s="69" t="s">
        <v>21</v>
      </c>
      <c r="J5" s="69" t="s">
        <v>20</v>
      </c>
      <c r="K5" s="70" t="s">
        <v>21</v>
      </c>
      <c r="L5" s="70" t="s">
        <v>20</v>
      </c>
      <c r="M5" s="69" t="s">
        <v>25</v>
      </c>
      <c r="N5" s="69" t="s">
        <v>26</v>
      </c>
      <c r="O5" s="69" t="s">
        <v>27</v>
      </c>
      <c r="P5" s="69" t="s">
        <v>28</v>
      </c>
      <c r="Q5" s="69" t="s">
        <v>26</v>
      </c>
      <c r="R5" s="69" t="s">
        <v>2</v>
      </c>
      <c r="S5" s="69" t="s">
        <v>19</v>
      </c>
      <c r="T5" s="69" t="s">
        <v>20</v>
      </c>
      <c r="U5" s="69" t="s">
        <v>21</v>
      </c>
      <c r="V5" s="69" t="s">
        <v>22</v>
      </c>
      <c r="W5" s="69" t="s">
        <v>20</v>
      </c>
      <c r="X5" s="69" t="s">
        <v>2</v>
      </c>
      <c r="Y5" s="69" t="s">
        <v>19</v>
      </c>
      <c r="Z5" s="69" t="s">
        <v>20</v>
      </c>
      <c r="AA5" s="69" t="s">
        <v>21</v>
      </c>
      <c r="AB5" s="69" t="s">
        <v>22</v>
      </c>
      <c r="AC5" s="69" t="s">
        <v>20</v>
      </c>
      <c r="AD5" s="69" t="s">
        <v>2</v>
      </c>
      <c r="AE5" s="69" t="s">
        <v>19</v>
      </c>
      <c r="AF5" s="69" t="s">
        <v>20</v>
      </c>
      <c r="AG5" s="69" t="s">
        <v>21</v>
      </c>
      <c r="AH5" s="69" t="s">
        <v>22</v>
      </c>
      <c r="AI5" s="69" t="s">
        <v>20</v>
      </c>
      <c r="AJ5" s="69" t="s">
        <v>2</v>
      </c>
      <c r="AK5" s="69" t="s">
        <v>19</v>
      </c>
      <c r="AL5" s="69" t="s">
        <v>20</v>
      </c>
      <c r="AM5" s="69" t="s">
        <v>21</v>
      </c>
      <c r="AN5" s="69" t="s">
        <v>22</v>
      </c>
      <c r="AO5" s="69" t="s">
        <v>20</v>
      </c>
      <c r="AP5" s="69" t="s">
        <v>2</v>
      </c>
      <c r="AQ5" s="69" t="s">
        <v>19</v>
      </c>
      <c r="AR5" s="69" t="s">
        <v>20</v>
      </c>
      <c r="AS5" s="69" t="s">
        <v>21</v>
      </c>
      <c r="AT5" s="69" t="s">
        <v>22</v>
      </c>
      <c r="AU5" s="69" t="s">
        <v>20</v>
      </c>
      <c r="AV5" s="69" t="s">
        <v>2</v>
      </c>
      <c r="AW5" s="69" t="s">
        <v>19</v>
      </c>
      <c r="AX5" s="69" t="s">
        <v>20</v>
      </c>
      <c r="AY5" s="69" t="s">
        <v>21</v>
      </c>
      <c r="AZ5" s="69" t="s">
        <v>22</v>
      </c>
      <c r="BA5" s="69" t="s">
        <v>20</v>
      </c>
      <c r="BB5" s="69" t="s">
        <v>2</v>
      </c>
      <c r="BC5" s="69" t="s">
        <v>19</v>
      </c>
      <c r="BD5" s="69" t="s">
        <v>20</v>
      </c>
      <c r="BE5" s="69" t="s">
        <v>21</v>
      </c>
      <c r="BF5" s="69" t="s">
        <v>22</v>
      </c>
      <c r="BG5" s="69" t="s">
        <v>20</v>
      </c>
      <c r="BH5" s="69" t="s">
        <v>2</v>
      </c>
      <c r="BI5" s="69" t="s">
        <v>19</v>
      </c>
      <c r="BJ5" s="69" t="s">
        <v>20</v>
      </c>
      <c r="BK5" s="73" t="s">
        <v>21</v>
      </c>
      <c r="BL5" s="73" t="s">
        <v>22</v>
      </c>
      <c r="BM5" s="73" t="s">
        <v>20</v>
      </c>
      <c r="BN5" s="69" t="s">
        <v>2</v>
      </c>
    </row>
    <row r="6" spans="1:66" s="8" customFormat="1" ht="16.5" customHeight="1">
      <c r="A6" s="7"/>
      <c r="B6" s="26" t="s">
        <v>33</v>
      </c>
      <c r="C6" s="48">
        <v>5248586</v>
      </c>
      <c r="D6" s="48">
        <v>17154</v>
      </c>
      <c r="E6" s="13">
        <v>5220385</v>
      </c>
      <c r="F6" s="48">
        <v>20056</v>
      </c>
      <c r="G6" s="48">
        <v>5919879</v>
      </c>
      <c r="H6" s="48">
        <v>28467</v>
      </c>
      <c r="I6" s="48">
        <v>7795883</v>
      </c>
      <c r="J6" s="48">
        <v>36529</v>
      </c>
      <c r="K6" s="48">
        <v>6591370</v>
      </c>
      <c r="L6" s="48">
        <v>25467</v>
      </c>
      <c r="M6" s="48">
        <v>350327</v>
      </c>
      <c r="N6" s="48">
        <v>1456</v>
      </c>
      <c r="O6" s="13">
        <v>548974</v>
      </c>
      <c r="P6" s="14">
        <f>ROUND(((O6/M6-1)*100),1)</f>
        <v>56.7</v>
      </c>
      <c r="Q6" s="48">
        <v>2733</v>
      </c>
      <c r="R6" s="14">
        <f>ROUND(((Q6/N6-1)*100),1)</f>
        <v>87.7</v>
      </c>
      <c r="S6" s="13">
        <f t="shared" ref="S6:S20" si="0">Y6-M6</f>
        <v>469171</v>
      </c>
      <c r="T6" s="13">
        <f t="shared" ref="T6:T20" si="1">Z6-N6</f>
        <v>1980</v>
      </c>
      <c r="U6" s="13">
        <f t="shared" ref="U6:U20" si="2">AA6-O6</f>
        <v>661455</v>
      </c>
      <c r="V6" s="14">
        <f>ROUND(((U6/S6-1)*100),1)</f>
        <v>41</v>
      </c>
      <c r="W6" s="13">
        <f t="shared" ref="W6:W20" si="3">AC6-Q6</f>
        <v>2861</v>
      </c>
      <c r="X6" s="14">
        <f>ROUND(((W6/T6-1)*100),1)</f>
        <v>44.5</v>
      </c>
      <c r="Y6" s="48">
        <v>819498</v>
      </c>
      <c r="Z6" s="48">
        <v>3436</v>
      </c>
      <c r="AA6" s="48">
        <v>1210429</v>
      </c>
      <c r="AB6" s="49">
        <f>ROUND(((AA6/Y6-1)*100),1)</f>
        <v>47.7</v>
      </c>
      <c r="AC6" s="48">
        <v>5594</v>
      </c>
      <c r="AD6" s="49">
        <f>ROUND(((AC6/Z6-1)*100),1)</f>
        <v>62.8</v>
      </c>
      <c r="AE6" s="48">
        <f t="shared" ref="AE6:AE20" si="4">AK6-Y6</f>
        <v>478906</v>
      </c>
      <c r="AF6" s="48">
        <f t="shared" ref="AF6:AF20" si="5">AL6-Z6</f>
        <v>1799</v>
      </c>
      <c r="AG6" s="48">
        <f t="shared" ref="AG6:AG20" si="6">AM6-AA6</f>
        <v>419266</v>
      </c>
      <c r="AH6" s="49">
        <f>ROUND(((AG6/AE6-1)*100),1)</f>
        <v>-12.5</v>
      </c>
      <c r="AI6" s="48">
        <f t="shared" ref="AI6:AI20" si="7">AO6-AC6</f>
        <v>2028</v>
      </c>
      <c r="AJ6" s="49">
        <f>ROUND(((AI6/AF6-1)*100),1)</f>
        <v>12.7</v>
      </c>
      <c r="AK6" s="48">
        <v>1298404</v>
      </c>
      <c r="AL6" s="48">
        <v>5235</v>
      </c>
      <c r="AM6" s="48">
        <v>1629695</v>
      </c>
      <c r="AN6" s="49">
        <f>ROUND(((AM6/AK6-1)*100),1)</f>
        <v>25.5</v>
      </c>
      <c r="AO6" s="48">
        <v>7622</v>
      </c>
      <c r="AP6" s="49">
        <f>ROUND(((AO6/AL6-1)*100),1)</f>
        <v>45.6</v>
      </c>
      <c r="AQ6" s="48">
        <f t="shared" ref="AQ6:AQ20" si="8">AW6-AK6</f>
        <v>649746</v>
      </c>
      <c r="AR6" s="48">
        <f t="shared" ref="AR6:AR20" si="9">AX6-AL6</f>
        <v>1783</v>
      </c>
      <c r="AS6" s="48">
        <f t="shared" ref="AS6:AS20" si="10">AY6-AM6</f>
        <v>708641</v>
      </c>
      <c r="AT6" s="49">
        <f>ROUND(((AS6/AQ6-1)*100),1)</f>
        <v>9.1</v>
      </c>
      <c r="AU6" s="48">
        <f t="shared" ref="AU6:AU20" si="11">BA6-AO6</f>
        <v>3185</v>
      </c>
      <c r="AV6" s="49">
        <f>ROUND(((AU6/AR6-1)*100),1)</f>
        <v>78.599999999999994</v>
      </c>
      <c r="AW6" s="48">
        <v>1948150</v>
      </c>
      <c r="AX6" s="48">
        <v>7018</v>
      </c>
      <c r="AY6" s="48">
        <v>2338336</v>
      </c>
      <c r="AZ6" s="49">
        <f>ROUND(((AY6/AW6-1)*100),1)</f>
        <v>20</v>
      </c>
      <c r="BA6" s="48">
        <v>10807</v>
      </c>
      <c r="BB6" s="49">
        <f>ROUND(((BA6/AX6-1)*100),1)</f>
        <v>54</v>
      </c>
      <c r="BC6" s="48">
        <f t="shared" ref="BC6:BC20" si="12">BI6-AW6</f>
        <v>553095</v>
      </c>
      <c r="BD6" s="48">
        <f t="shared" ref="BD6:BD20" si="13">BJ6-AX6</f>
        <v>2086</v>
      </c>
      <c r="BE6" s="48">
        <f t="shared" ref="BE6:BE20" si="14">BK6-AY6</f>
        <v>649644</v>
      </c>
      <c r="BF6" s="49">
        <f>ROUND(((BE6/BC6-1)*100),1)</f>
        <v>17.5</v>
      </c>
      <c r="BG6" s="48">
        <f t="shared" ref="BG6:BG20" si="15">BM6-BA6</f>
        <v>2930</v>
      </c>
      <c r="BH6" s="49">
        <f>ROUND(((BG6/BD6-1)*100),1)</f>
        <v>40.5</v>
      </c>
      <c r="BI6" s="48">
        <v>2501245</v>
      </c>
      <c r="BJ6" s="48">
        <v>9104</v>
      </c>
      <c r="BK6" s="48">
        <v>2987980</v>
      </c>
      <c r="BL6" s="49">
        <f>ROUND(((BK6/BI6-1)*100),1)</f>
        <v>19.5</v>
      </c>
      <c r="BM6" s="48">
        <v>13737</v>
      </c>
      <c r="BN6" s="49">
        <f>ROUND(((BM6/BJ6-1)*100),1)</f>
        <v>50.9</v>
      </c>
    </row>
    <row r="7" spans="1:66" s="8" customFormat="1" ht="16.5" customHeight="1">
      <c r="A7" s="7" t="s">
        <v>3</v>
      </c>
      <c r="B7" s="26" t="s">
        <v>32</v>
      </c>
      <c r="C7" s="48">
        <v>34239</v>
      </c>
      <c r="D7" s="48">
        <v>82</v>
      </c>
      <c r="E7" s="48">
        <v>112381</v>
      </c>
      <c r="F7" s="48">
        <v>244</v>
      </c>
      <c r="G7" s="48">
        <v>100967</v>
      </c>
      <c r="H7" s="48">
        <v>341</v>
      </c>
      <c r="I7" s="48">
        <v>1088519</v>
      </c>
      <c r="J7" s="48">
        <v>3632</v>
      </c>
      <c r="K7" s="48">
        <v>891601</v>
      </c>
      <c r="L7" s="48">
        <v>3451</v>
      </c>
      <c r="M7" s="48">
        <v>67508</v>
      </c>
      <c r="N7" s="48">
        <v>144</v>
      </c>
      <c r="O7" s="48">
        <v>0</v>
      </c>
      <c r="P7" s="14">
        <f>ROUND(((O7/M7-1)*100),1)</f>
        <v>-100</v>
      </c>
      <c r="Q7" s="48">
        <v>0</v>
      </c>
      <c r="R7" s="14">
        <f>ROUND(((Q7/N7-1)*100),1)</f>
        <v>-100</v>
      </c>
      <c r="S7" s="15">
        <f t="shared" si="0"/>
        <v>44210</v>
      </c>
      <c r="T7" s="15">
        <f t="shared" si="1"/>
        <v>174</v>
      </c>
      <c r="U7" s="15">
        <f t="shared" si="2"/>
        <v>0</v>
      </c>
      <c r="V7" s="49">
        <f t="shared" ref="V7:V14" si="16">ROUND(((U7/S7-1)*100),1)</f>
        <v>-100</v>
      </c>
      <c r="W7" s="15">
        <f t="shared" si="3"/>
        <v>0</v>
      </c>
      <c r="X7" s="49">
        <f t="shared" ref="X7:X21" si="17">ROUND(((W7/T7-1)*100),1)</f>
        <v>-100</v>
      </c>
      <c r="Y7" s="48">
        <v>111718</v>
      </c>
      <c r="Z7" s="48">
        <v>318</v>
      </c>
      <c r="AA7" s="48">
        <v>0</v>
      </c>
      <c r="AB7" s="57">
        <f>ROUND(((AA7/Y7-1)*100),1)</f>
        <v>-100</v>
      </c>
      <c r="AC7" s="48">
        <v>0</v>
      </c>
      <c r="AD7" s="49">
        <f>ROUND(((AC7/Z7-1)*100),1)</f>
        <v>-100</v>
      </c>
      <c r="AE7" s="50">
        <f t="shared" si="4"/>
        <v>153960</v>
      </c>
      <c r="AF7" s="50">
        <f t="shared" si="5"/>
        <v>544</v>
      </c>
      <c r="AG7" s="50">
        <f t="shared" si="6"/>
        <v>0</v>
      </c>
      <c r="AH7" s="49">
        <f>ROUND(((AG7/AE7-1)*100),1)</f>
        <v>-100</v>
      </c>
      <c r="AI7" s="50">
        <f t="shared" si="7"/>
        <v>0</v>
      </c>
      <c r="AJ7" s="49">
        <f>ROUND(((AI7/AF7-1)*100),1)</f>
        <v>-100</v>
      </c>
      <c r="AK7" s="48">
        <v>265678</v>
      </c>
      <c r="AL7" s="48">
        <v>862</v>
      </c>
      <c r="AM7" s="48">
        <v>0</v>
      </c>
      <c r="AN7" s="57">
        <f>ROUND(((AM7/AK7-1)*100),1)</f>
        <v>-100</v>
      </c>
      <c r="AO7" s="48">
        <v>0</v>
      </c>
      <c r="AP7" s="49">
        <f>ROUND(((AO7/AL7-1)*100),1)</f>
        <v>-100</v>
      </c>
      <c r="AQ7" s="50">
        <f t="shared" si="8"/>
        <v>88240</v>
      </c>
      <c r="AR7" s="50">
        <f t="shared" si="9"/>
        <v>243</v>
      </c>
      <c r="AS7" s="50">
        <f t="shared" si="10"/>
        <v>0</v>
      </c>
      <c r="AT7" s="49">
        <f>ROUND(((AS7/AQ7-1)*100),1)</f>
        <v>-100</v>
      </c>
      <c r="AU7" s="50">
        <f t="shared" si="11"/>
        <v>0</v>
      </c>
      <c r="AV7" s="49">
        <f>ROUND(((AU7/AR7-1)*100),1)</f>
        <v>-100</v>
      </c>
      <c r="AW7" s="48">
        <v>353918</v>
      </c>
      <c r="AX7" s="48">
        <v>1105</v>
      </c>
      <c r="AY7" s="48">
        <v>0</v>
      </c>
      <c r="AZ7" s="57">
        <f>ROUND(((AY7/AW7-1)*100),1)</f>
        <v>-100</v>
      </c>
      <c r="BA7" s="48">
        <v>0</v>
      </c>
      <c r="BB7" s="49">
        <f>ROUND(((BA7/AX7-1)*100),1)</f>
        <v>-100</v>
      </c>
      <c r="BC7" s="50">
        <f t="shared" si="12"/>
        <v>63745</v>
      </c>
      <c r="BD7" s="50">
        <f t="shared" si="13"/>
        <v>178</v>
      </c>
      <c r="BE7" s="50">
        <f t="shared" si="14"/>
        <v>0</v>
      </c>
      <c r="BF7" s="49">
        <f>ROUND(((BE7/BC7-1)*100),1)</f>
        <v>-100</v>
      </c>
      <c r="BG7" s="50">
        <f t="shared" si="15"/>
        <v>0</v>
      </c>
      <c r="BH7" s="49">
        <f>ROUND(((BG7/BD7-1)*100),1)</f>
        <v>-100</v>
      </c>
      <c r="BI7" s="48">
        <v>417663</v>
      </c>
      <c r="BJ7" s="48">
        <v>1283</v>
      </c>
      <c r="BK7" s="48">
        <v>0</v>
      </c>
      <c r="BL7" s="57">
        <f>ROUND(((BK7/BI7-1)*100),1)</f>
        <v>-100</v>
      </c>
      <c r="BM7" s="48">
        <v>0</v>
      </c>
      <c r="BN7" s="49">
        <f>ROUND(((BM7/BJ7-1)*100),1)</f>
        <v>-100</v>
      </c>
    </row>
    <row r="8" spans="1:66" s="8" customFormat="1" ht="16.5" customHeight="1">
      <c r="A8" s="7"/>
      <c r="B8" s="26" t="s">
        <v>41</v>
      </c>
      <c r="C8" s="48">
        <v>627923</v>
      </c>
      <c r="D8" s="48">
        <v>4784</v>
      </c>
      <c r="E8" s="48">
        <v>740769</v>
      </c>
      <c r="F8" s="48">
        <v>6307</v>
      </c>
      <c r="G8" s="48">
        <v>853191</v>
      </c>
      <c r="H8" s="48">
        <v>9119</v>
      </c>
      <c r="I8" s="48">
        <v>725142</v>
      </c>
      <c r="J8" s="48">
        <v>6770</v>
      </c>
      <c r="K8" s="48">
        <v>274445</v>
      </c>
      <c r="L8" s="48">
        <v>2460</v>
      </c>
      <c r="M8" s="48">
        <v>53839</v>
      </c>
      <c r="N8" s="48">
        <v>531</v>
      </c>
      <c r="O8" s="48">
        <v>14314</v>
      </c>
      <c r="P8" s="49">
        <f>ROUND(((O8/M8-1)*100),1)</f>
        <v>-73.400000000000006</v>
      </c>
      <c r="Q8" s="48">
        <v>145</v>
      </c>
      <c r="R8" s="49">
        <f>ROUND(((Q8/N8-1)*100),1)</f>
        <v>-72.7</v>
      </c>
      <c r="S8" s="15">
        <f t="shared" si="0"/>
        <v>34259</v>
      </c>
      <c r="T8" s="15">
        <f t="shared" si="1"/>
        <v>304</v>
      </c>
      <c r="U8" s="15">
        <f t="shared" si="2"/>
        <v>9570</v>
      </c>
      <c r="V8" s="49">
        <f t="shared" si="16"/>
        <v>-72.099999999999994</v>
      </c>
      <c r="W8" s="50">
        <f t="shared" si="3"/>
        <v>104</v>
      </c>
      <c r="X8" s="49">
        <f t="shared" si="17"/>
        <v>-65.8</v>
      </c>
      <c r="Y8" s="48">
        <v>88098</v>
      </c>
      <c r="Z8" s="48">
        <v>835</v>
      </c>
      <c r="AA8" s="48">
        <v>23884</v>
      </c>
      <c r="AB8" s="57">
        <f t="shared" ref="AB8:AB14" si="18">ROUND(((AA8/Y8-1)*100),1)</f>
        <v>-72.900000000000006</v>
      </c>
      <c r="AC8" s="48">
        <v>249</v>
      </c>
      <c r="AD8" s="49">
        <f t="shared" ref="AD8:AD14" si="19">ROUND(((AC8/Z8-1)*100),1)</f>
        <v>-70.2</v>
      </c>
      <c r="AE8" s="50">
        <f t="shared" si="4"/>
        <v>76389</v>
      </c>
      <c r="AF8" s="50">
        <f t="shared" si="5"/>
        <v>731</v>
      </c>
      <c r="AG8" s="50">
        <f t="shared" si="6"/>
        <v>0</v>
      </c>
      <c r="AH8" s="49">
        <f>ROUND(((AG8/AE8-1)*100),1)</f>
        <v>-100</v>
      </c>
      <c r="AI8" s="50">
        <f t="shared" si="7"/>
        <v>0</v>
      </c>
      <c r="AJ8" s="49">
        <f>ROUND(((AI8/AF8-1)*100),1)</f>
        <v>-100</v>
      </c>
      <c r="AK8" s="48">
        <v>164487</v>
      </c>
      <c r="AL8" s="48">
        <v>1566</v>
      </c>
      <c r="AM8" s="48">
        <v>23884</v>
      </c>
      <c r="AN8" s="57">
        <f>ROUND(((AM8/AK8-1)*100),1)</f>
        <v>-85.5</v>
      </c>
      <c r="AO8" s="48">
        <v>249</v>
      </c>
      <c r="AP8" s="49">
        <f>ROUND(((AO8/AL8-1)*100),1)</f>
        <v>-84.1</v>
      </c>
      <c r="AQ8" s="50">
        <f t="shared" si="8"/>
        <v>58148</v>
      </c>
      <c r="AR8" s="50">
        <f t="shared" si="9"/>
        <v>534</v>
      </c>
      <c r="AS8" s="50">
        <f t="shared" si="10"/>
        <v>0</v>
      </c>
      <c r="AT8" s="49">
        <f t="shared" ref="AT8:AT12" si="20">ROUND(((AS8/AQ8-1)*100),1)</f>
        <v>-100</v>
      </c>
      <c r="AU8" s="50">
        <f t="shared" si="11"/>
        <v>0</v>
      </c>
      <c r="AV8" s="49">
        <f>ROUND(((AU8/AR8-1)*100),1)</f>
        <v>-100</v>
      </c>
      <c r="AW8" s="48">
        <v>222635</v>
      </c>
      <c r="AX8" s="48">
        <v>2100</v>
      </c>
      <c r="AY8" s="48">
        <v>23884</v>
      </c>
      <c r="AZ8" s="57">
        <f t="shared" ref="AZ8:AZ15" si="21">ROUND(((AY8/AW8-1)*100),1)</f>
        <v>-89.3</v>
      </c>
      <c r="BA8" s="48">
        <v>249</v>
      </c>
      <c r="BB8" s="49">
        <f>ROUND(((BA8/AX8-1)*100),1)</f>
        <v>-88.1</v>
      </c>
      <c r="BC8" s="50">
        <f t="shared" si="12"/>
        <v>0</v>
      </c>
      <c r="BD8" s="50">
        <f t="shared" si="13"/>
        <v>0</v>
      </c>
      <c r="BE8" s="50">
        <f t="shared" si="14"/>
        <v>17933</v>
      </c>
      <c r="BF8" s="51">
        <v>0</v>
      </c>
      <c r="BG8" s="50">
        <f t="shared" si="15"/>
        <v>193</v>
      </c>
      <c r="BH8" s="51">
        <v>0</v>
      </c>
      <c r="BI8" s="48">
        <v>222635</v>
      </c>
      <c r="BJ8" s="48">
        <v>2100</v>
      </c>
      <c r="BK8" s="48">
        <v>41817</v>
      </c>
      <c r="BL8" s="57">
        <f t="shared" ref="BL8:BL15" si="22">ROUND(((BK8/BI8-1)*100),1)</f>
        <v>-81.2</v>
      </c>
      <c r="BM8" s="48">
        <v>442</v>
      </c>
      <c r="BN8" s="49">
        <f>ROUND(((BM8/BJ8-1)*100),1)</f>
        <v>-79</v>
      </c>
    </row>
    <row r="9" spans="1:66" s="8" customFormat="1" ht="16.5" customHeight="1">
      <c r="A9" s="7"/>
      <c r="B9" s="26" t="s">
        <v>46</v>
      </c>
      <c r="C9" s="48">
        <v>0</v>
      </c>
      <c r="D9" s="48">
        <v>0</v>
      </c>
      <c r="E9" s="48">
        <v>59635</v>
      </c>
      <c r="F9" s="48">
        <v>390</v>
      </c>
      <c r="G9" s="48">
        <v>0</v>
      </c>
      <c r="H9" s="48">
        <v>0</v>
      </c>
      <c r="I9" s="48">
        <v>209705</v>
      </c>
      <c r="J9" s="48">
        <v>332</v>
      </c>
      <c r="K9" s="48">
        <v>229364</v>
      </c>
      <c r="L9" s="48">
        <v>275</v>
      </c>
      <c r="M9" s="48">
        <v>0</v>
      </c>
      <c r="N9" s="48">
        <v>0</v>
      </c>
      <c r="O9" s="48">
        <v>0</v>
      </c>
      <c r="P9" s="50">
        <v>0</v>
      </c>
      <c r="Q9" s="48">
        <v>0</v>
      </c>
      <c r="R9" s="50">
        <v>0</v>
      </c>
      <c r="S9" s="15">
        <f t="shared" si="0"/>
        <v>43250</v>
      </c>
      <c r="T9" s="15">
        <f t="shared" si="1"/>
        <v>110</v>
      </c>
      <c r="U9" s="15">
        <f t="shared" si="2"/>
        <v>0</v>
      </c>
      <c r="V9" s="49">
        <f t="shared" si="16"/>
        <v>-100</v>
      </c>
      <c r="W9" s="50">
        <f t="shared" si="3"/>
        <v>0</v>
      </c>
      <c r="X9" s="49">
        <f t="shared" si="17"/>
        <v>-100</v>
      </c>
      <c r="Y9" s="48">
        <v>43250</v>
      </c>
      <c r="Z9" s="48">
        <v>110</v>
      </c>
      <c r="AA9" s="48">
        <v>0</v>
      </c>
      <c r="AB9" s="57">
        <f t="shared" si="18"/>
        <v>-100</v>
      </c>
      <c r="AC9" s="48">
        <v>0</v>
      </c>
      <c r="AD9" s="49">
        <f t="shared" si="19"/>
        <v>-100</v>
      </c>
      <c r="AE9" s="50">
        <f t="shared" si="4"/>
        <v>7</v>
      </c>
      <c r="AF9" s="50">
        <f t="shared" si="5"/>
        <v>14</v>
      </c>
      <c r="AG9" s="50">
        <f t="shared" si="6"/>
        <v>0</v>
      </c>
      <c r="AH9" s="49">
        <f t="shared" ref="AH9:AH15" si="23">ROUND(((AG9/AE9-1)*100),1)</f>
        <v>-100</v>
      </c>
      <c r="AI9" s="50">
        <f t="shared" si="7"/>
        <v>0</v>
      </c>
      <c r="AJ9" s="49">
        <f t="shared" ref="AJ9:AJ15" si="24">ROUND(((AI9/AF9-1)*100),1)</f>
        <v>-100</v>
      </c>
      <c r="AK9" s="48">
        <v>43257</v>
      </c>
      <c r="AL9" s="48">
        <v>124</v>
      </c>
      <c r="AM9" s="48">
        <v>0</v>
      </c>
      <c r="AN9" s="57">
        <f t="shared" ref="AN9:AN15" si="25">ROUND(((AM9/AK9-1)*100),1)</f>
        <v>-100</v>
      </c>
      <c r="AO9" s="48">
        <v>0</v>
      </c>
      <c r="AP9" s="49">
        <f t="shared" ref="AP9:AP15" si="26">ROUND(((AO9/AL9-1)*100),1)</f>
        <v>-100</v>
      </c>
      <c r="AQ9" s="50">
        <f t="shared" si="8"/>
        <v>147782</v>
      </c>
      <c r="AR9" s="50">
        <f t="shared" si="9"/>
        <v>27</v>
      </c>
      <c r="AS9" s="50">
        <f t="shared" si="10"/>
        <v>0</v>
      </c>
      <c r="AT9" s="49">
        <f t="shared" si="20"/>
        <v>-100</v>
      </c>
      <c r="AU9" s="50">
        <f t="shared" si="11"/>
        <v>0</v>
      </c>
      <c r="AV9" s="49">
        <f t="shared" ref="AV9:AV12" si="27">ROUND(((AU9/AR9-1)*100),1)</f>
        <v>-100</v>
      </c>
      <c r="AW9" s="48">
        <v>191039</v>
      </c>
      <c r="AX9" s="48">
        <v>151</v>
      </c>
      <c r="AY9" s="48">
        <v>0</v>
      </c>
      <c r="AZ9" s="57">
        <f t="shared" si="21"/>
        <v>-100</v>
      </c>
      <c r="BA9" s="48">
        <v>0</v>
      </c>
      <c r="BB9" s="49">
        <f t="shared" ref="BB9:BB15" si="28">ROUND(((BA9/AX9-1)*100),1)</f>
        <v>-100</v>
      </c>
      <c r="BC9" s="50">
        <f t="shared" si="12"/>
        <v>0</v>
      </c>
      <c r="BD9" s="50">
        <f t="shared" si="13"/>
        <v>0</v>
      </c>
      <c r="BE9" s="50">
        <f t="shared" si="14"/>
        <v>0</v>
      </c>
      <c r="BF9" s="51">
        <v>0</v>
      </c>
      <c r="BG9" s="50">
        <f t="shared" si="15"/>
        <v>0</v>
      </c>
      <c r="BH9" s="51">
        <v>0</v>
      </c>
      <c r="BI9" s="48">
        <v>191039</v>
      </c>
      <c r="BJ9" s="48">
        <v>151</v>
      </c>
      <c r="BK9" s="48">
        <v>0</v>
      </c>
      <c r="BL9" s="57">
        <f t="shared" si="22"/>
        <v>-100</v>
      </c>
      <c r="BM9" s="48">
        <v>0</v>
      </c>
      <c r="BN9" s="49">
        <f t="shared" ref="BN9:BN15" si="29">ROUND(((BM9/BJ9-1)*100),1)</f>
        <v>-100</v>
      </c>
    </row>
    <row r="10" spans="1:66" s="8" customFormat="1" ht="16.5" customHeight="1">
      <c r="A10" s="7"/>
      <c r="B10" s="26" t="s">
        <v>43</v>
      </c>
      <c r="C10" s="48">
        <v>248390</v>
      </c>
      <c r="D10" s="48">
        <v>1816</v>
      </c>
      <c r="E10" s="48">
        <v>302297</v>
      </c>
      <c r="F10" s="48">
        <v>2666</v>
      </c>
      <c r="G10" s="48">
        <v>231115</v>
      </c>
      <c r="H10" s="48">
        <v>2392</v>
      </c>
      <c r="I10" s="48">
        <v>220927</v>
      </c>
      <c r="J10" s="48">
        <v>2006</v>
      </c>
      <c r="K10" s="48">
        <v>173551</v>
      </c>
      <c r="L10" s="48">
        <v>832</v>
      </c>
      <c r="M10" s="48">
        <v>51602</v>
      </c>
      <c r="N10" s="48">
        <v>108</v>
      </c>
      <c r="O10" s="48">
        <v>0</v>
      </c>
      <c r="P10" s="49">
        <f>ROUND(((O10/M10-1)*100),1)</f>
        <v>-100</v>
      </c>
      <c r="Q10" s="48">
        <v>0</v>
      </c>
      <c r="R10" s="49">
        <f>ROUND(((Q10/N10-1)*100),1)</f>
        <v>-100</v>
      </c>
      <c r="S10" s="15">
        <f t="shared" si="0"/>
        <v>7355</v>
      </c>
      <c r="T10" s="15">
        <f t="shared" si="1"/>
        <v>104</v>
      </c>
      <c r="U10" s="15">
        <f t="shared" si="2"/>
        <v>0</v>
      </c>
      <c r="V10" s="49">
        <f t="shared" si="16"/>
        <v>-100</v>
      </c>
      <c r="W10" s="50">
        <f t="shared" si="3"/>
        <v>0</v>
      </c>
      <c r="X10" s="49">
        <f t="shared" si="17"/>
        <v>-100</v>
      </c>
      <c r="Y10" s="48">
        <v>58957</v>
      </c>
      <c r="Z10" s="48">
        <v>212</v>
      </c>
      <c r="AA10" s="48">
        <v>0</v>
      </c>
      <c r="AB10" s="57">
        <f t="shared" si="18"/>
        <v>-100</v>
      </c>
      <c r="AC10" s="48">
        <v>0</v>
      </c>
      <c r="AD10" s="49">
        <f t="shared" si="19"/>
        <v>-100</v>
      </c>
      <c r="AE10" s="50">
        <f t="shared" si="4"/>
        <v>14117</v>
      </c>
      <c r="AF10" s="50">
        <f t="shared" si="5"/>
        <v>131</v>
      </c>
      <c r="AG10" s="50">
        <f t="shared" si="6"/>
        <v>2505</v>
      </c>
      <c r="AH10" s="49">
        <f t="shared" si="23"/>
        <v>-82.3</v>
      </c>
      <c r="AI10" s="50">
        <f t="shared" si="7"/>
        <v>20</v>
      </c>
      <c r="AJ10" s="49">
        <f t="shared" si="24"/>
        <v>-84.7</v>
      </c>
      <c r="AK10" s="48">
        <v>73074</v>
      </c>
      <c r="AL10" s="48">
        <v>343</v>
      </c>
      <c r="AM10" s="48">
        <v>2505</v>
      </c>
      <c r="AN10" s="57">
        <f t="shared" si="25"/>
        <v>-96.6</v>
      </c>
      <c r="AO10" s="48">
        <v>20</v>
      </c>
      <c r="AP10" s="49">
        <f t="shared" si="26"/>
        <v>-94.2</v>
      </c>
      <c r="AQ10" s="50">
        <f t="shared" si="8"/>
        <v>8658</v>
      </c>
      <c r="AR10" s="50">
        <f t="shared" si="9"/>
        <v>55</v>
      </c>
      <c r="AS10" s="50">
        <f t="shared" si="10"/>
        <v>1336</v>
      </c>
      <c r="AT10" s="49">
        <f t="shared" si="20"/>
        <v>-84.6</v>
      </c>
      <c r="AU10" s="50">
        <f t="shared" si="11"/>
        <v>10</v>
      </c>
      <c r="AV10" s="49">
        <f t="shared" si="27"/>
        <v>-81.8</v>
      </c>
      <c r="AW10" s="48">
        <v>81732</v>
      </c>
      <c r="AX10" s="48">
        <v>398</v>
      </c>
      <c r="AY10" s="48">
        <v>3841</v>
      </c>
      <c r="AZ10" s="57">
        <f t="shared" si="21"/>
        <v>-95.3</v>
      </c>
      <c r="BA10" s="48">
        <v>30</v>
      </c>
      <c r="BB10" s="49">
        <f t="shared" si="28"/>
        <v>-92.5</v>
      </c>
      <c r="BC10" s="50">
        <f t="shared" si="12"/>
        <v>14571</v>
      </c>
      <c r="BD10" s="50">
        <f t="shared" si="13"/>
        <v>24</v>
      </c>
      <c r="BE10" s="50">
        <f t="shared" si="14"/>
        <v>16639</v>
      </c>
      <c r="BF10" s="49">
        <f t="shared" ref="BF10:BF12" si="30">ROUND(((BE10/BC10-1)*100),1)</f>
        <v>14.2</v>
      </c>
      <c r="BG10" s="50">
        <f t="shared" si="15"/>
        <v>151</v>
      </c>
      <c r="BH10" s="49">
        <f t="shared" ref="BH10:BH12" si="31">ROUND(((BG10/BD10-1)*100),1)</f>
        <v>529.20000000000005</v>
      </c>
      <c r="BI10" s="48">
        <v>96303</v>
      </c>
      <c r="BJ10" s="48">
        <v>422</v>
      </c>
      <c r="BK10" s="48">
        <v>20480</v>
      </c>
      <c r="BL10" s="57">
        <f t="shared" si="22"/>
        <v>-78.7</v>
      </c>
      <c r="BM10" s="48">
        <v>181</v>
      </c>
      <c r="BN10" s="49">
        <f t="shared" si="29"/>
        <v>-57.1</v>
      </c>
    </row>
    <row r="11" spans="1:66" s="8" customFormat="1" ht="16.5" customHeight="1">
      <c r="A11" s="7"/>
      <c r="B11" s="26" t="s">
        <v>265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150808</v>
      </c>
      <c r="L11" s="48">
        <v>445</v>
      </c>
      <c r="M11" s="48">
        <v>0</v>
      </c>
      <c r="N11" s="48">
        <v>0</v>
      </c>
      <c r="O11" s="48">
        <v>0</v>
      </c>
      <c r="P11" s="50">
        <v>0</v>
      </c>
      <c r="Q11" s="48">
        <v>0</v>
      </c>
      <c r="R11" s="50">
        <v>0</v>
      </c>
      <c r="S11" s="15">
        <f t="shared" si="0"/>
        <v>0</v>
      </c>
      <c r="T11" s="15">
        <f t="shared" si="1"/>
        <v>0</v>
      </c>
      <c r="U11" s="15">
        <f t="shared" si="2"/>
        <v>0</v>
      </c>
      <c r="V11" s="51">
        <v>0</v>
      </c>
      <c r="W11" s="50">
        <f t="shared" si="3"/>
        <v>0</v>
      </c>
      <c r="X11" s="51">
        <v>0</v>
      </c>
      <c r="Y11" s="48">
        <v>0</v>
      </c>
      <c r="Z11" s="48">
        <v>0</v>
      </c>
      <c r="AA11" s="48">
        <v>0</v>
      </c>
      <c r="AB11" s="51">
        <v>0</v>
      </c>
      <c r="AC11" s="48">
        <v>0</v>
      </c>
      <c r="AD11" s="51">
        <v>0</v>
      </c>
      <c r="AE11" s="50">
        <f t="shared" si="4"/>
        <v>0</v>
      </c>
      <c r="AF11" s="50">
        <f t="shared" si="5"/>
        <v>0</v>
      </c>
      <c r="AG11" s="50">
        <f t="shared" si="6"/>
        <v>0</v>
      </c>
      <c r="AH11" s="51">
        <v>0</v>
      </c>
      <c r="AI11" s="50">
        <f t="shared" si="7"/>
        <v>0</v>
      </c>
      <c r="AJ11" s="51">
        <v>0</v>
      </c>
      <c r="AK11" s="48">
        <v>0</v>
      </c>
      <c r="AL11" s="48">
        <v>0</v>
      </c>
      <c r="AM11" s="48">
        <v>0</v>
      </c>
      <c r="AN11" s="51">
        <v>0</v>
      </c>
      <c r="AO11" s="48">
        <v>0</v>
      </c>
      <c r="AP11" s="51">
        <v>0</v>
      </c>
      <c r="AQ11" s="50">
        <f t="shared" si="8"/>
        <v>0</v>
      </c>
      <c r="AR11" s="50">
        <f t="shared" si="9"/>
        <v>0</v>
      </c>
      <c r="AS11" s="50">
        <f t="shared" si="10"/>
        <v>0</v>
      </c>
      <c r="AT11" s="51">
        <v>0</v>
      </c>
      <c r="AU11" s="50">
        <f t="shared" si="11"/>
        <v>0</v>
      </c>
      <c r="AV11" s="51">
        <v>0</v>
      </c>
      <c r="AW11" s="48">
        <v>0</v>
      </c>
      <c r="AX11" s="48">
        <v>0</v>
      </c>
      <c r="AY11" s="48">
        <v>0</v>
      </c>
      <c r="AZ11" s="51">
        <v>0</v>
      </c>
      <c r="BA11" s="48">
        <v>0</v>
      </c>
      <c r="BB11" s="51">
        <v>0</v>
      </c>
      <c r="BC11" s="50">
        <f t="shared" si="12"/>
        <v>100178</v>
      </c>
      <c r="BD11" s="50">
        <f t="shared" si="13"/>
        <v>293</v>
      </c>
      <c r="BE11" s="50">
        <f t="shared" si="14"/>
        <v>0</v>
      </c>
      <c r="BF11" s="49">
        <f t="shared" si="30"/>
        <v>-100</v>
      </c>
      <c r="BG11" s="50">
        <f t="shared" si="15"/>
        <v>0</v>
      </c>
      <c r="BH11" s="49">
        <f t="shared" si="31"/>
        <v>-100</v>
      </c>
      <c r="BI11" s="48">
        <v>100178</v>
      </c>
      <c r="BJ11" s="48">
        <v>293</v>
      </c>
      <c r="BK11" s="48">
        <v>0</v>
      </c>
      <c r="BL11" s="57">
        <f t="shared" si="22"/>
        <v>-100</v>
      </c>
      <c r="BM11" s="48">
        <v>0</v>
      </c>
      <c r="BN11" s="49">
        <f t="shared" si="29"/>
        <v>-100</v>
      </c>
    </row>
    <row r="12" spans="1:66" s="8" customFormat="1" ht="16.5" customHeight="1">
      <c r="A12" s="7"/>
      <c r="B12" s="26" t="s">
        <v>39</v>
      </c>
      <c r="C12" s="48">
        <v>159828</v>
      </c>
      <c r="D12" s="48">
        <v>761</v>
      </c>
      <c r="E12" s="48">
        <v>122404</v>
      </c>
      <c r="F12" s="48">
        <v>786</v>
      </c>
      <c r="G12" s="48">
        <v>110642</v>
      </c>
      <c r="H12" s="48">
        <v>712</v>
      </c>
      <c r="I12" s="48">
        <v>49599</v>
      </c>
      <c r="J12" s="48">
        <v>468</v>
      </c>
      <c r="K12" s="48">
        <v>143174</v>
      </c>
      <c r="L12" s="48">
        <v>988</v>
      </c>
      <c r="M12" s="48">
        <v>6196</v>
      </c>
      <c r="N12" s="48">
        <v>42</v>
      </c>
      <c r="O12" s="48">
        <v>6235</v>
      </c>
      <c r="P12" s="49">
        <f>ROUND(((O12/M12-1)*100),1)</f>
        <v>0.6</v>
      </c>
      <c r="Q12" s="48">
        <v>39</v>
      </c>
      <c r="R12" s="49">
        <f>ROUND(((Q12/N12-1)*100),1)</f>
        <v>-7.1</v>
      </c>
      <c r="S12" s="50">
        <f t="shared" si="0"/>
        <v>6984</v>
      </c>
      <c r="T12" s="50">
        <f t="shared" si="1"/>
        <v>70</v>
      </c>
      <c r="U12" s="50">
        <f t="shared" si="2"/>
        <v>0</v>
      </c>
      <c r="V12" s="49">
        <f t="shared" si="16"/>
        <v>-100</v>
      </c>
      <c r="W12" s="50">
        <f t="shared" si="3"/>
        <v>0</v>
      </c>
      <c r="X12" s="49">
        <f t="shared" si="17"/>
        <v>-100</v>
      </c>
      <c r="Y12" s="48">
        <v>13180</v>
      </c>
      <c r="Z12" s="48">
        <v>112</v>
      </c>
      <c r="AA12" s="48">
        <v>6235</v>
      </c>
      <c r="AB12" s="57">
        <f t="shared" si="18"/>
        <v>-52.7</v>
      </c>
      <c r="AC12" s="48">
        <v>39</v>
      </c>
      <c r="AD12" s="49">
        <f t="shared" si="19"/>
        <v>-65.2</v>
      </c>
      <c r="AE12" s="50">
        <f t="shared" si="4"/>
        <v>18029</v>
      </c>
      <c r="AF12" s="50">
        <f t="shared" si="5"/>
        <v>168</v>
      </c>
      <c r="AG12" s="50">
        <f t="shared" si="6"/>
        <v>3513</v>
      </c>
      <c r="AH12" s="49">
        <f t="shared" si="23"/>
        <v>-80.5</v>
      </c>
      <c r="AI12" s="50">
        <f t="shared" si="7"/>
        <v>25</v>
      </c>
      <c r="AJ12" s="49">
        <f t="shared" si="24"/>
        <v>-85.1</v>
      </c>
      <c r="AK12" s="48">
        <v>31209</v>
      </c>
      <c r="AL12" s="48">
        <v>280</v>
      </c>
      <c r="AM12" s="48">
        <v>9748</v>
      </c>
      <c r="AN12" s="57">
        <f t="shared" si="25"/>
        <v>-68.8</v>
      </c>
      <c r="AO12" s="48">
        <v>64</v>
      </c>
      <c r="AP12" s="49">
        <f t="shared" si="26"/>
        <v>-77.099999999999994</v>
      </c>
      <c r="AQ12" s="50">
        <f t="shared" si="8"/>
        <v>20358</v>
      </c>
      <c r="AR12" s="50">
        <f t="shared" si="9"/>
        <v>155</v>
      </c>
      <c r="AS12" s="50">
        <f t="shared" si="10"/>
        <v>0</v>
      </c>
      <c r="AT12" s="49">
        <f t="shared" si="20"/>
        <v>-100</v>
      </c>
      <c r="AU12" s="50">
        <f t="shared" si="11"/>
        <v>0</v>
      </c>
      <c r="AV12" s="49">
        <f t="shared" si="27"/>
        <v>-100</v>
      </c>
      <c r="AW12" s="48">
        <v>51567</v>
      </c>
      <c r="AX12" s="48">
        <v>435</v>
      </c>
      <c r="AY12" s="48">
        <v>9748</v>
      </c>
      <c r="AZ12" s="57">
        <f t="shared" si="21"/>
        <v>-81.099999999999994</v>
      </c>
      <c r="BA12" s="48">
        <v>64</v>
      </c>
      <c r="BB12" s="49">
        <f t="shared" si="28"/>
        <v>-85.3</v>
      </c>
      <c r="BC12" s="50">
        <f t="shared" si="12"/>
        <v>9701</v>
      </c>
      <c r="BD12" s="50">
        <f t="shared" si="13"/>
        <v>60</v>
      </c>
      <c r="BE12" s="50">
        <f t="shared" si="14"/>
        <v>6696</v>
      </c>
      <c r="BF12" s="49">
        <f t="shared" si="30"/>
        <v>-31</v>
      </c>
      <c r="BG12" s="50">
        <f t="shared" si="15"/>
        <v>82</v>
      </c>
      <c r="BH12" s="49">
        <f t="shared" si="31"/>
        <v>36.700000000000003</v>
      </c>
      <c r="BI12" s="48">
        <v>61268</v>
      </c>
      <c r="BJ12" s="48">
        <v>495</v>
      </c>
      <c r="BK12" s="48">
        <v>16444</v>
      </c>
      <c r="BL12" s="57">
        <f t="shared" si="22"/>
        <v>-73.2</v>
      </c>
      <c r="BM12" s="48">
        <v>146</v>
      </c>
      <c r="BN12" s="49">
        <f t="shared" si="29"/>
        <v>-70.5</v>
      </c>
    </row>
    <row r="13" spans="1:66" s="39" customFormat="1" ht="16.5" customHeight="1">
      <c r="A13" s="38"/>
      <c r="B13" s="41" t="s">
        <v>38</v>
      </c>
      <c r="C13" s="48">
        <v>568117</v>
      </c>
      <c r="D13" s="48">
        <v>623</v>
      </c>
      <c r="E13" s="48">
        <v>221699</v>
      </c>
      <c r="F13" s="48">
        <v>853</v>
      </c>
      <c r="G13" s="48">
        <v>191819</v>
      </c>
      <c r="H13" s="48">
        <v>234</v>
      </c>
      <c r="I13" s="48">
        <v>286430</v>
      </c>
      <c r="J13" s="48">
        <v>693</v>
      </c>
      <c r="K13" s="48">
        <v>124874</v>
      </c>
      <c r="L13" s="48">
        <v>530</v>
      </c>
      <c r="M13" s="48">
        <v>7375</v>
      </c>
      <c r="N13" s="48">
        <v>29</v>
      </c>
      <c r="O13" s="48">
        <v>0</v>
      </c>
      <c r="P13" s="49">
        <f>ROUND(((O13/M13-1)*100),1)</f>
        <v>-100</v>
      </c>
      <c r="Q13" s="48">
        <v>0</v>
      </c>
      <c r="R13" s="49">
        <f>ROUND(((Q13/N13-1)*100),1)</f>
        <v>-100</v>
      </c>
      <c r="S13" s="50">
        <f t="shared" si="0"/>
        <v>0</v>
      </c>
      <c r="T13" s="50">
        <f t="shared" si="1"/>
        <v>0</v>
      </c>
      <c r="U13" s="50">
        <f t="shared" si="2"/>
        <v>53985</v>
      </c>
      <c r="V13" s="51">
        <v>0</v>
      </c>
      <c r="W13" s="50">
        <f t="shared" si="3"/>
        <v>320</v>
      </c>
      <c r="X13" s="51">
        <v>0</v>
      </c>
      <c r="Y13" s="48">
        <v>7375</v>
      </c>
      <c r="Z13" s="48">
        <v>29</v>
      </c>
      <c r="AA13" s="48">
        <v>53985</v>
      </c>
      <c r="AB13" s="57">
        <f t="shared" si="18"/>
        <v>632</v>
      </c>
      <c r="AC13" s="48">
        <v>320</v>
      </c>
      <c r="AD13" s="49">
        <f t="shared" si="19"/>
        <v>1003.4</v>
      </c>
      <c r="AE13" s="50">
        <f t="shared" si="4"/>
        <v>0</v>
      </c>
      <c r="AF13" s="50">
        <f t="shared" si="5"/>
        <v>0</v>
      </c>
      <c r="AG13" s="50">
        <f t="shared" si="6"/>
        <v>25098</v>
      </c>
      <c r="AH13" s="51">
        <v>0</v>
      </c>
      <c r="AI13" s="50">
        <f t="shared" si="7"/>
        <v>156</v>
      </c>
      <c r="AJ13" s="51">
        <v>0</v>
      </c>
      <c r="AK13" s="48">
        <v>7375</v>
      </c>
      <c r="AL13" s="48">
        <v>29</v>
      </c>
      <c r="AM13" s="48">
        <v>79083</v>
      </c>
      <c r="AN13" s="57">
        <f t="shared" si="25"/>
        <v>972.3</v>
      </c>
      <c r="AO13" s="48">
        <v>476</v>
      </c>
      <c r="AP13" s="49">
        <f t="shared" si="26"/>
        <v>1541.4</v>
      </c>
      <c r="AQ13" s="50">
        <f t="shared" si="8"/>
        <v>0</v>
      </c>
      <c r="AR13" s="50">
        <f t="shared" si="9"/>
        <v>0</v>
      </c>
      <c r="AS13" s="50">
        <f t="shared" si="10"/>
        <v>1495</v>
      </c>
      <c r="AT13" s="51">
        <v>0</v>
      </c>
      <c r="AU13" s="50">
        <f t="shared" si="11"/>
        <v>14</v>
      </c>
      <c r="AV13" s="51">
        <v>0</v>
      </c>
      <c r="AW13" s="48">
        <v>7375</v>
      </c>
      <c r="AX13" s="48">
        <v>29</v>
      </c>
      <c r="AY13" s="48">
        <v>80578</v>
      </c>
      <c r="AZ13" s="57">
        <f t="shared" si="21"/>
        <v>992.6</v>
      </c>
      <c r="BA13" s="48">
        <v>490</v>
      </c>
      <c r="BB13" s="49">
        <f t="shared" si="28"/>
        <v>1589.7</v>
      </c>
      <c r="BC13" s="50">
        <f t="shared" si="12"/>
        <v>0</v>
      </c>
      <c r="BD13" s="50">
        <f t="shared" si="13"/>
        <v>0</v>
      </c>
      <c r="BE13" s="50">
        <f t="shared" si="14"/>
        <v>143708</v>
      </c>
      <c r="BF13" s="51">
        <v>0</v>
      </c>
      <c r="BG13" s="50">
        <f t="shared" si="15"/>
        <v>459</v>
      </c>
      <c r="BH13" s="51">
        <v>0</v>
      </c>
      <c r="BI13" s="48">
        <v>7375</v>
      </c>
      <c r="BJ13" s="48">
        <v>29</v>
      </c>
      <c r="BK13" s="48">
        <v>224286</v>
      </c>
      <c r="BL13" s="57">
        <f t="shared" si="22"/>
        <v>2941.2</v>
      </c>
      <c r="BM13" s="48">
        <v>949</v>
      </c>
      <c r="BN13" s="49">
        <f t="shared" si="29"/>
        <v>3172.4</v>
      </c>
    </row>
    <row r="14" spans="1:66" s="39" customFormat="1" ht="16.5" customHeight="1">
      <c r="A14" s="38"/>
      <c r="B14" s="41" t="s">
        <v>162</v>
      </c>
      <c r="C14" s="48">
        <v>24008</v>
      </c>
      <c r="D14" s="48">
        <v>83</v>
      </c>
      <c r="E14" s="48">
        <v>0</v>
      </c>
      <c r="F14" s="48">
        <v>0</v>
      </c>
      <c r="G14" s="48">
        <v>0</v>
      </c>
      <c r="H14" s="48">
        <v>0</v>
      </c>
      <c r="I14" s="48">
        <v>35218</v>
      </c>
      <c r="J14" s="48">
        <v>85</v>
      </c>
      <c r="K14" s="48">
        <v>78290</v>
      </c>
      <c r="L14" s="48">
        <v>193</v>
      </c>
      <c r="M14" s="48">
        <v>0</v>
      </c>
      <c r="N14" s="48">
        <v>0</v>
      </c>
      <c r="O14" s="48">
        <v>0</v>
      </c>
      <c r="P14" s="50">
        <v>0</v>
      </c>
      <c r="Q14" s="48">
        <v>0</v>
      </c>
      <c r="R14" s="50">
        <v>0</v>
      </c>
      <c r="S14" s="50">
        <f t="shared" si="0"/>
        <v>18714</v>
      </c>
      <c r="T14" s="50">
        <f t="shared" si="1"/>
        <v>45</v>
      </c>
      <c r="U14" s="50">
        <f t="shared" si="2"/>
        <v>0</v>
      </c>
      <c r="V14" s="49">
        <f t="shared" si="16"/>
        <v>-100</v>
      </c>
      <c r="W14" s="50">
        <f t="shared" si="3"/>
        <v>0</v>
      </c>
      <c r="X14" s="49">
        <f t="shared" si="17"/>
        <v>-100</v>
      </c>
      <c r="Y14" s="48">
        <v>18714</v>
      </c>
      <c r="Z14" s="48">
        <v>45</v>
      </c>
      <c r="AA14" s="48">
        <v>0</v>
      </c>
      <c r="AB14" s="57">
        <f t="shared" si="18"/>
        <v>-100</v>
      </c>
      <c r="AC14" s="48">
        <v>0</v>
      </c>
      <c r="AD14" s="49">
        <f t="shared" si="19"/>
        <v>-100</v>
      </c>
      <c r="AE14" s="50">
        <f t="shared" si="4"/>
        <v>0</v>
      </c>
      <c r="AF14" s="50">
        <f t="shared" si="5"/>
        <v>0</v>
      </c>
      <c r="AG14" s="50">
        <f t="shared" si="6"/>
        <v>0</v>
      </c>
      <c r="AH14" s="51">
        <v>0</v>
      </c>
      <c r="AI14" s="50">
        <f t="shared" si="7"/>
        <v>0</v>
      </c>
      <c r="AJ14" s="51">
        <v>0</v>
      </c>
      <c r="AK14" s="48">
        <v>18714</v>
      </c>
      <c r="AL14" s="48">
        <v>45</v>
      </c>
      <c r="AM14" s="48">
        <v>0</v>
      </c>
      <c r="AN14" s="57">
        <f t="shared" si="25"/>
        <v>-100</v>
      </c>
      <c r="AO14" s="48">
        <v>0</v>
      </c>
      <c r="AP14" s="49">
        <f t="shared" si="26"/>
        <v>-100</v>
      </c>
      <c r="AQ14" s="50">
        <f t="shared" si="8"/>
        <v>0</v>
      </c>
      <c r="AR14" s="50">
        <f t="shared" si="9"/>
        <v>0</v>
      </c>
      <c r="AS14" s="50">
        <f t="shared" si="10"/>
        <v>0</v>
      </c>
      <c r="AT14" s="51">
        <v>0</v>
      </c>
      <c r="AU14" s="50">
        <f t="shared" si="11"/>
        <v>0</v>
      </c>
      <c r="AV14" s="51">
        <v>0</v>
      </c>
      <c r="AW14" s="48">
        <v>18714</v>
      </c>
      <c r="AX14" s="48">
        <v>45</v>
      </c>
      <c r="AY14" s="48">
        <v>0</v>
      </c>
      <c r="AZ14" s="57">
        <f t="shared" si="21"/>
        <v>-100</v>
      </c>
      <c r="BA14" s="48">
        <v>0</v>
      </c>
      <c r="BB14" s="49">
        <f t="shared" si="28"/>
        <v>-100</v>
      </c>
      <c r="BC14" s="50">
        <f t="shared" si="12"/>
        <v>0</v>
      </c>
      <c r="BD14" s="50">
        <f t="shared" si="13"/>
        <v>0</v>
      </c>
      <c r="BE14" s="50">
        <f t="shared" si="14"/>
        <v>0</v>
      </c>
      <c r="BF14" s="51">
        <v>0</v>
      </c>
      <c r="BG14" s="50">
        <f t="shared" si="15"/>
        <v>0</v>
      </c>
      <c r="BH14" s="51">
        <v>0</v>
      </c>
      <c r="BI14" s="48">
        <v>18714</v>
      </c>
      <c r="BJ14" s="48">
        <v>45</v>
      </c>
      <c r="BK14" s="48">
        <v>0</v>
      </c>
      <c r="BL14" s="57">
        <f t="shared" si="22"/>
        <v>-100</v>
      </c>
      <c r="BM14" s="48">
        <v>0</v>
      </c>
      <c r="BN14" s="49">
        <f t="shared" si="29"/>
        <v>-100</v>
      </c>
    </row>
    <row r="15" spans="1:66" s="39" customFormat="1" ht="16.5" customHeight="1">
      <c r="A15" s="38"/>
      <c r="B15" s="41" t="s">
        <v>218</v>
      </c>
      <c r="C15" s="48"/>
      <c r="D15" s="48"/>
      <c r="E15" s="48"/>
      <c r="F15" s="48"/>
      <c r="G15" s="48">
        <v>0</v>
      </c>
      <c r="H15" s="48">
        <v>0</v>
      </c>
      <c r="I15" s="48">
        <v>453100</v>
      </c>
      <c r="J15" s="48">
        <v>19</v>
      </c>
      <c r="K15" s="48">
        <v>42057</v>
      </c>
      <c r="L15" s="48">
        <v>13</v>
      </c>
      <c r="M15" s="48">
        <v>0</v>
      </c>
      <c r="N15" s="48">
        <v>0</v>
      </c>
      <c r="O15" s="48">
        <v>0</v>
      </c>
      <c r="P15" s="50">
        <v>0</v>
      </c>
      <c r="Q15" s="48">
        <v>0</v>
      </c>
      <c r="R15" s="50">
        <v>0</v>
      </c>
      <c r="S15" s="50">
        <f t="shared" si="0"/>
        <v>0</v>
      </c>
      <c r="T15" s="50">
        <f t="shared" si="1"/>
        <v>0</v>
      </c>
      <c r="U15" s="50">
        <f t="shared" si="2"/>
        <v>0</v>
      </c>
      <c r="V15" s="51">
        <v>0</v>
      </c>
      <c r="W15" s="50">
        <f t="shared" si="3"/>
        <v>0</v>
      </c>
      <c r="X15" s="51">
        <v>0</v>
      </c>
      <c r="Y15" s="48">
        <v>0</v>
      </c>
      <c r="Z15" s="48">
        <v>0</v>
      </c>
      <c r="AA15" s="48">
        <v>0</v>
      </c>
      <c r="AB15" s="51">
        <v>0</v>
      </c>
      <c r="AC15" s="48">
        <v>0</v>
      </c>
      <c r="AD15" s="51">
        <v>0</v>
      </c>
      <c r="AE15" s="50">
        <f t="shared" si="4"/>
        <v>42057</v>
      </c>
      <c r="AF15" s="50">
        <f t="shared" si="5"/>
        <v>13</v>
      </c>
      <c r="AG15" s="50">
        <f t="shared" si="6"/>
        <v>0</v>
      </c>
      <c r="AH15" s="49">
        <f t="shared" si="23"/>
        <v>-100</v>
      </c>
      <c r="AI15" s="50">
        <f t="shared" si="7"/>
        <v>0</v>
      </c>
      <c r="AJ15" s="49">
        <f t="shared" si="24"/>
        <v>-100</v>
      </c>
      <c r="AK15" s="48">
        <v>42057</v>
      </c>
      <c r="AL15" s="48">
        <v>13</v>
      </c>
      <c r="AM15" s="48">
        <v>0</v>
      </c>
      <c r="AN15" s="57">
        <f t="shared" si="25"/>
        <v>-100</v>
      </c>
      <c r="AO15" s="48">
        <v>0</v>
      </c>
      <c r="AP15" s="49">
        <f t="shared" si="26"/>
        <v>-100</v>
      </c>
      <c r="AQ15" s="50">
        <f t="shared" si="8"/>
        <v>0</v>
      </c>
      <c r="AR15" s="50">
        <f t="shared" si="9"/>
        <v>0</v>
      </c>
      <c r="AS15" s="50">
        <f t="shared" si="10"/>
        <v>0</v>
      </c>
      <c r="AT15" s="51">
        <v>0</v>
      </c>
      <c r="AU15" s="50">
        <f t="shared" si="11"/>
        <v>0</v>
      </c>
      <c r="AV15" s="51">
        <v>0</v>
      </c>
      <c r="AW15" s="48">
        <v>42057</v>
      </c>
      <c r="AX15" s="48">
        <v>13</v>
      </c>
      <c r="AY15" s="48">
        <v>0</v>
      </c>
      <c r="AZ15" s="57">
        <f t="shared" si="21"/>
        <v>-100</v>
      </c>
      <c r="BA15" s="48">
        <v>0</v>
      </c>
      <c r="BB15" s="49">
        <f t="shared" si="28"/>
        <v>-100</v>
      </c>
      <c r="BC15" s="50">
        <f t="shared" si="12"/>
        <v>0</v>
      </c>
      <c r="BD15" s="50">
        <f t="shared" si="13"/>
        <v>0</v>
      </c>
      <c r="BE15" s="50">
        <f t="shared" si="14"/>
        <v>0</v>
      </c>
      <c r="BF15" s="51">
        <v>0</v>
      </c>
      <c r="BG15" s="50">
        <f t="shared" si="15"/>
        <v>0</v>
      </c>
      <c r="BH15" s="51">
        <v>0</v>
      </c>
      <c r="BI15" s="48">
        <v>42057</v>
      </c>
      <c r="BJ15" s="48">
        <v>13</v>
      </c>
      <c r="BK15" s="48">
        <v>0</v>
      </c>
      <c r="BL15" s="57">
        <f t="shared" si="22"/>
        <v>-100</v>
      </c>
      <c r="BM15" s="48">
        <v>0</v>
      </c>
      <c r="BN15" s="49">
        <f t="shared" si="29"/>
        <v>-100</v>
      </c>
    </row>
    <row r="16" spans="1:66" s="39" customFormat="1" ht="16.5" customHeight="1">
      <c r="A16" s="38"/>
      <c r="B16" s="41" t="s">
        <v>40</v>
      </c>
      <c r="C16" s="48">
        <v>169681</v>
      </c>
      <c r="D16" s="48">
        <v>323</v>
      </c>
      <c r="E16" s="48">
        <v>409160</v>
      </c>
      <c r="F16" s="48">
        <v>624</v>
      </c>
      <c r="G16" s="48">
        <v>99179</v>
      </c>
      <c r="H16" s="48">
        <v>229</v>
      </c>
      <c r="I16" s="48">
        <v>124596</v>
      </c>
      <c r="J16" s="48">
        <v>285</v>
      </c>
      <c r="K16" s="48">
        <v>41182</v>
      </c>
      <c r="L16" s="48">
        <v>67</v>
      </c>
      <c r="M16" s="48">
        <v>0</v>
      </c>
      <c r="N16" s="48">
        <v>0</v>
      </c>
      <c r="O16" s="48">
        <v>28400</v>
      </c>
      <c r="P16" s="50">
        <v>0</v>
      </c>
      <c r="Q16" s="48">
        <v>60</v>
      </c>
      <c r="R16" s="50">
        <v>0</v>
      </c>
      <c r="S16" s="50">
        <f t="shared" si="0"/>
        <v>0</v>
      </c>
      <c r="T16" s="50">
        <f t="shared" si="1"/>
        <v>0</v>
      </c>
      <c r="U16" s="50">
        <f t="shared" si="2"/>
        <v>111293</v>
      </c>
      <c r="V16" s="51">
        <v>0</v>
      </c>
      <c r="W16" s="50">
        <f t="shared" si="3"/>
        <v>271</v>
      </c>
      <c r="X16" s="51">
        <v>0</v>
      </c>
      <c r="Y16" s="48">
        <v>0</v>
      </c>
      <c r="Z16" s="48">
        <v>0</v>
      </c>
      <c r="AA16" s="48">
        <v>139693</v>
      </c>
      <c r="AB16" s="51">
        <v>0</v>
      </c>
      <c r="AC16" s="48">
        <v>331</v>
      </c>
      <c r="AD16" s="51">
        <v>0</v>
      </c>
      <c r="AE16" s="50">
        <f t="shared" si="4"/>
        <v>0</v>
      </c>
      <c r="AF16" s="50">
        <f t="shared" si="5"/>
        <v>0</v>
      </c>
      <c r="AG16" s="50">
        <f t="shared" si="6"/>
        <v>22001</v>
      </c>
      <c r="AH16" s="51">
        <v>0</v>
      </c>
      <c r="AI16" s="50">
        <f t="shared" si="7"/>
        <v>17</v>
      </c>
      <c r="AJ16" s="51">
        <v>0</v>
      </c>
      <c r="AK16" s="48">
        <v>0</v>
      </c>
      <c r="AL16" s="48">
        <v>0</v>
      </c>
      <c r="AM16" s="48">
        <v>161694</v>
      </c>
      <c r="AN16" s="51">
        <v>0</v>
      </c>
      <c r="AO16" s="48">
        <v>348</v>
      </c>
      <c r="AP16" s="51">
        <v>0</v>
      </c>
      <c r="AQ16" s="50">
        <f t="shared" si="8"/>
        <v>0</v>
      </c>
      <c r="AR16" s="50">
        <f t="shared" si="9"/>
        <v>0</v>
      </c>
      <c r="AS16" s="50">
        <f t="shared" si="10"/>
        <v>26322</v>
      </c>
      <c r="AT16" s="51">
        <v>0</v>
      </c>
      <c r="AU16" s="50">
        <f t="shared" si="11"/>
        <v>150</v>
      </c>
      <c r="AV16" s="51">
        <v>0</v>
      </c>
      <c r="AW16" s="48">
        <v>0</v>
      </c>
      <c r="AX16" s="48">
        <v>0</v>
      </c>
      <c r="AY16" s="48">
        <v>188016</v>
      </c>
      <c r="AZ16" s="51">
        <v>0</v>
      </c>
      <c r="BA16" s="48">
        <v>498</v>
      </c>
      <c r="BB16" s="51">
        <v>0</v>
      </c>
      <c r="BC16" s="50">
        <f t="shared" si="12"/>
        <v>0</v>
      </c>
      <c r="BD16" s="50">
        <f t="shared" si="13"/>
        <v>0</v>
      </c>
      <c r="BE16" s="50">
        <f t="shared" si="14"/>
        <v>53360</v>
      </c>
      <c r="BF16" s="51">
        <v>0</v>
      </c>
      <c r="BG16" s="50">
        <f t="shared" si="15"/>
        <v>128</v>
      </c>
      <c r="BH16" s="51">
        <v>0</v>
      </c>
      <c r="BI16" s="48">
        <v>0</v>
      </c>
      <c r="BJ16" s="48">
        <v>0</v>
      </c>
      <c r="BK16" s="48">
        <v>241376</v>
      </c>
      <c r="BL16" s="51">
        <v>0</v>
      </c>
      <c r="BM16" s="48">
        <v>626</v>
      </c>
      <c r="BN16" s="51">
        <v>0</v>
      </c>
    </row>
    <row r="17" spans="1:66" s="39" customFormat="1" ht="16.5" customHeight="1">
      <c r="A17" s="38"/>
      <c r="B17" s="41" t="s">
        <v>228</v>
      </c>
      <c r="C17" s="48"/>
      <c r="D17" s="48"/>
      <c r="E17" s="48"/>
      <c r="F17" s="48"/>
      <c r="G17" s="48">
        <v>0</v>
      </c>
      <c r="H17" s="48">
        <v>0</v>
      </c>
      <c r="I17" s="48">
        <v>17499</v>
      </c>
      <c r="J17" s="48">
        <v>9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50">
        <v>0</v>
      </c>
      <c r="Q17" s="48">
        <v>0</v>
      </c>
      <c r="R17" s="50">
        <v>0</v>
      </c>
      <c r="S17" s="50">
        <f t="shared" si="0"/>
        <v>0</v>
      </c>
      <c r="T17" s="50">
        <f t="shared" si="1"/>
        <v>0</v>
      </c>
      <c r="U17" s="50">
        <f t="shared" si="2"/>
        <v>0</v>
      </c>
      <c r="V17" s="51">
        <v>0</v>
      </c>
      <c r="W17" s="50">
        <f t="shared" si="3"/>
        <v>0</v>
      </c>
      <c r="X17" s="51">
        <v>0</v>
      </c>
      <c r="Y17" s="48">
        <v>0</v>
      </c>
      <c r="Z17" s="48">
        <v>0</v>
      </c>
      <c r="AA17" s="48">
        <v>0</v>
      </c>
      <c r="AB17" s="51"/>
      <c r="AC17" s="48">
        <v>0</v>
      </c>
      <c r="AD17" s="51"/>
      <c r="AE17" s="50">
        <f t="shared" si="4"/>
        <v>0</v>
      </c>
      <c r="AF17" s="50">
        <f t="shared" si="5"/>
        <v>0</v>
      </c>
      <c r="AG17" s="50">
        <f t="shared" si="6"/>
        <v>0</v>
      </c>
      <c r="AH17" s="51">
        <v>0</v>
      </c>
      <c r="AI17" s="50">
        <f t="shared" si="7"/>
        <v>0</v>
      </c>
      <c r="AJ17" s="51">
        <v>0</v>
      </c>
      <c r="AK17" s="48">
        <v>0</v>
      </c>
      <c r="AL17" s="48">
        <v>0</v>
      </c>
      <c r="AM17" s="48">
        <v>0</v>
      </c>
      <c r="AN17" s="51">
        <v>0</v>
      </c>
      <c r="AO17" s="48">
        <v>0</v>
      </c>
      <c r="AP17" s="51">
        <v>0</v>
      </c>
      <c r="AQ17" s="50">
        <f t="shared" si="8"/>
        <v>0</v>
      </c>
      <c r="AR17" s="50">
        <f t="shared" si="9"/>
        <v>0</v>
      </c>
      <c r="AS17" s="50">
        <f t="shared" si="10"/>
        <v>0</v>
      </c>
      <c r="AT17" s="51">
        <v>0</v>
      </c>
      <c r="AU17" s="50">
        <f t="shared" si="11"/>
        <v>0</v>
      </c>
      <c r="AV17" s="51">
        <v>0</v>
      </c>
      <c r="AW17" s="48">
        <v>0</v>
      </c>
      <c r="AX17" s="48">
        <v>0</v>
      </c>
      <c r="AY17" s="48">
        <v>0</v>
      </c>
      <c r="AZ17" s="51">
        <v>0</v>
      </c>
      <c r="BA17" s="48">
        <v>0</v>
      </c>
      <c r="BB17" s="51">
        <v>0</v>
      </c>
      <c r="BC17" s="50">
        <f t="shared" si="12"/>
        <v>0</v>
      </c>
      <c r="BD17" s="50">
        <f t="shared" si="13"/>
        <v>0</v>
      </c>
      <c r="BE17" s="50">
        <f t="shared" si="14"/>
        <v>0</v>
      </c>
      <c r="BF17" s="51">
        <v>0</v>
      </c>
      <c r="BG17" s="50">
        <f t="shared" si="15"/>
        <v>0</v>
      </c>
      <c r="BH17" s="51">
        <v>0</v>
      </c>
      <c r="BI17" s="48">
        <v>0</v>
      </c>
      <c r="BJ17" s="48">
        <v>0</v>
      </c>
      <c r="BK17" s="48">
        <v>0</v>
      </c>
      <c r="BL17" s="51">
        <v>0</v>
      </c>
      <c r="BM17" s="48">
        <v>0</v>
      </c>
      <c r="BN17" s="51">
        <v>0</v>
      </c>
    </row>
    <row r="18" spans="1:66" s="39" customFormat="1" ht="16.5" customHeight="1">
      <c r="A18" s="38"/>
      <c r="B18" s="41" t="s">
        <v>210</v>
      </c>
      <c r="C18" s="48">
        <v>0</v>
      </c>
      <c r="D18" s="48">
        <v>0</v>
      </c>
      <c r="E18" s="48">
        <v>0</v>
      </c>
      <c r="F18" s="48">
        <v>0</v>
      </c>
      <c r="G18" s="48">
        <v>60910</v>
      </c>
      <c r="H18" s="48">
        <v>4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50">
        <v>0</v>
      </c>
      <c r="Q18" s="48">
        <v>0</v>
      </c>
      <c r="R18" s="50">
        <v>0</v>
      </c>
      <c r="S18" s="50">
        <f t="shared" si="0"/>
        <v>0</v>
      </c>
      <c r="T18" s="50">
        <f t="shared" si="1"/>
        <v>0</v>
      </c>
      <c r="U18" s="50">
        <f t="shared" si="2"/>
        <v>0</v>
      </c>
      <c r="V18" s="51">
        <v>0</v>
      </c>
      <c r="W18" s="50">
        <f t="shared" si="3"/>
        <v>0</v>
      </c>
      <c r="X18" s="51">
        <v>0</v>
      </c>
      <c r="Y18" s="48">
        <v>0</v>
      </c>
      <c r="Z18" s="48">
        <v>0</v>
      </c>
      <c r="AA18" s="48">
        <v>0</v>
      </c>
      <c r="AB18" s="51"/>
      <c r="AC18" s="48">
        <v>0</v>
      </c>
      <c r="AD18" s="51">
        <v>0</v>
      </c>
      <c r="AE18" s="50">
        <f t="shared" si="4"/>
        <v>0</v>
      </c>
      <c r="AF18" s="50">
        <f t="shared" si="5"/>
        <v>0</v>
      </c>
      <c r="AG18" s="50">
        <f t="shared" si="6"/>
        <v>0</v>
      </c>
      <c r="AH18" s="51">
        <v>0</v>
      </c>
      <c r="AI18" s="50">
        <f t="shared" si="7"/>
        <v>0</v>
      </c>
      <c r="AJ18" s="51">
        <v>0</v>
      </c>
      <c r="AK18" s="48">
        <v>0</v>
      </c>
      <c r="AL18" s="48">
        <v>0</v>
      </c>
      <c r="AM18" s="48">
        <v>0</v>
      </c>
      <c r="AN18" s="51">
        <v>0</v>
      </c>
      <c r="AO18" s="48">
        <v>0</v>
      </c>
      <c r="AP18" s="51">
        <v>0</v>
      </c>
      <c r="AQ18" s="50">
        <f t="shared" si="8"/>
        <v>0</v>
      </c>
      <c r="AR18" s="50">
        <f t="shared" si="9"/>
        <v>0</v>
      </c>
      <c r="AS18" s="50">
        <f t="shared" si="10"/>
        <v>0</v>
      </c>
      <c r="AT18" s="51">
        <v>0</v>
      </c>
      <c r="AU18" s="50">
        <f t="shared" si="11"/>
        <v>0</v>
      </c>
      <c r="AV18" s="51">
        <v>0</v>
      </c>
      <c r="AW18" s="48">
        <v>0</v>
      </c>
      <c r="AX18" s="48">
        <v>0</v>
      </c>
      <c r="AY18" s="48">
        <v>0</v>
      </c>
      <c r="AZ18" s="51">
        <v>0</v>
      </c>
      <c r="BA18" s="48">
        <v>0</v>
      </c>
      <c r="BB18" s="51">
        <v>0</v>
      </c>
      <c r="BC18" s="50">
        <f t="shared" si="12"/>
        <v>0</v>
      </c>
      <c r="BD18" s="50">
        <f t="shared" si="13"/>
        <v>0</v>
      </c>
      <c r="BE18" s="50">
        <f t="shared" si="14"/>
        <v>0</v>
      </c>
      <c r="BF18" s="51">
        <v>0</v>
      </c>
      <c r="BG18" s="50">
        <f t="shared" si="15"/>
        <v>0</v>
      </c>
      <c r="BH18" s="51">
        <v>0</v>
      </c>
      <c r="BI18" s="48">
        <v>0</v>
      </c>
      <c r="BJ18" s="48">
        <v>0</v>
      </c>
      <c r="BK18" s="48">
        <v>0</v>
      </c>
      <c r="BL18" s="51">
        <v>0</v>
      </c>
      <c r="BM18" s="48">
        <v>0</v>
      </c>
      <c r="BN18" s="51">
        <v>0</v>
      </c>
    </row>
    <row r="19" spans="1:66" s="39" customFormat="1" ht="16.5" customHeight="1">
      <c r="A19" s="38"/>
      <c r="B19" s="41" t="s">
        <v>35</v>
      </c>
      <c r="C19" s="48">
        <v>0</v>
      </c>
      <c r="D19" s="48">
        <v>0</v>
      </c>
      <c r="E19" s="48">
        <v>59710</v>
      </c>
      <c r="F19" s="48">
        <v>86</v>
      </c>
      <c r="G19" s="48">
        <v>42822</v>
      </c>
      <c r="H19" s="48">
        <v>59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50">
        <v>0</v>
      </c>
      <c r="Q19" s="48">
        <v>0</v>
      </c>
      <c r="R19" s="50">
        <v>0</v>
      </c>
      <c r="S19" s="50">
        <f t="shared" si="0"/>
        <v>0</v>
      </c>
      <c r="T19" s="50">
        <f t="shared" si="1"/>
        <v>0</v>
      </c>
      <c r="U19" s="50">
        <f t="shared" si="2"/>
        <v>0</v>
      </c>
      <c r="V19" s="51">
        <v>0</v>
      </c>
      <c r="W19" s="50">
        <f t="shared" si="3"/>
        <v>0</v>
      </c>
      <c r="X19" s="51">
        <v>0</v>
      </c>
      <c r="Y19" s="48">
        <v>0</v>
      </c>
      <c r="Z19" s="48">
        <v>0</v>
      </c>
      <c r="AA19" s="48">
        <v>0</v>
      </c>
      <c r="AB19" s="51"/>
      <c r="AC19" s="48">
        <v>0</v>
      </c>
      <c r="AD19" s="50">
        <v>0</v>
      </c>
      <c r="AE19" s="50">
        <f t="shared" si="4"/>
        <v>0</v>
      </c>
      <c r="AF19" s="50">
        <f t="shared" si="5"/>
        <v>0</v>
      </c>
      <c r="AG19" s="50">
        <f t="shared" si="6"/>
        <v>0</v>
      </c>
      <c r="AH19" s="51">
        <v>0</v>
      </c>
      <c r="AI19" s="50">
        <f t="shared" si="7"/>
        <v>0</v>
      </c>
      <c r="AJ19" s="51">
        <v>0</v>
      </c>
      <c r="AK19" s="48">
        <v>0</v>
      </c>
      <c r="AL19" s="48">
        <v>0</v>
      </c>
      <c r="AM19" s="48">
        <v>0</v>
      </c>
      <c r="AN19" s="51">
        <v>0</v>
      </c>
      <c r="AO19" s="48">
        <v>0</v>
      </c>
      <c r="AP19" s="51">
        <v>0</v>
      </c>
      <c r="AQ19" s="50">
        <f t="shared" si="8"/>
        <v>0</v>
      </c>
      <c r="AR19" s="50">
        <f t="shared" si="9"/>
        <v>0</v>
      </c>
      <c r="AS19" s="50">
        <f t="shared" si="10"/>
        <v>0</v>
      </c>
      <c r="AT19" s="51">
        <v>0</v>
      </c>
      <c r="AU19" s="50">
        <f t="shared" si="11"/>
        <v>0</v>
      </c>
      <c r="AV19" s="51">
        <v>0</v>
      </c>
      <c r="AW19" s="48">
        <v>0</v>
      </c>
      <c r="AX19" s="48">
        <v>0</v>
      </c>
      <c r="AY19" s="48">
        <v>0</v>
      </c>
      <c r="AZ19" s="51">
        <v>0</v>
      </c>
      <c r="BA19" s="48">
        <v>0</v>
      </c>
      <c r="BB19" s="51">
        <v>0</v>
      </c>
      <c r="BC19" s="50">
        <f t="shared" si="12"/>
        <v>0</v>
      </c>
      <c r="BD19" s="50">
        <f t="shared" si="13"/>
        <v>0</v>
      </c>
      <c r="BE19" s="50">
        <f t="shared" si="14"/>
        <v>0</v>
      </c>
      <c r="BF19" s="51">
        <v>0</v>
      </c>
      <c r="BG19" s="50">
        <f t="shared" si="15"/>
        <v>0</v>
      </c>
      <c r="BH19" s="51">
        <v>0</v>
      </c>
      <c r="BI19" s="48">
        <v>0</v>
      </c>
      <c r="BJ19" s="48">
        <v>0</v>
      </c>
      <c r="BK19" s="48">
        <v>0</v>
      </c>
      <c r="BL19" s="51">
        <v>0</v>
      </c>
      <c r="BM19" s="48">
        <v>0</v>
      </c>
      <c r="BN19" s="51">
        <v>0</v>
      </c>
    </row>
    <row r="20" spans="1:66" s="39" customFormat="1" ht="16.5" customHeight="1">
      <c r="A20" s="38"/>
      <c r="B20" s="41" t="s">
        <v>44</v>
      </c>
      <c r="C20" s="48">
        <v>20875</v>
      </c>
      <c r="D20" s="48">
        <v>71</v>
      </c>
      <c r="E20" s="48">
        <v>17353</v>
      </c>
      <c r="F20" s="48">
        <v>80</v>
      </c>
      <c r="G20" s="48">
        <v>960</v>
      </c>
      <c r="H20" s="48">
        <v>10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50">
        <v>0</v>
      </c>
      <c r="Q20" s="48">
        <v>0</v>
      </c>
      <c r="R20" s="50">
        <v>0</v>
      </c>
      <c r="S20" s="50">
        <f t="shared" si="0"/>
        <v>0</v>
      </c>
      <c r="T20" s="50">
        <f t="shared" si="1"/>
        <v>0</v>
      </c>
      <c r="U20" s="50">
        <f t="shared" si="2"/>
        <v>0</v>
      </c>
      <c r="V20" s="51">
        <v>0</v>
      </c>
      <c r="W20" s="50">
        <f t="shared" si="3"/>
        <v>0</v>
      </c>
      <c r="X20" s="51">
        <v>0</v>
      </c>
      <c r="Y20" s="48">
        <v>0</v>
      </c>
      <c r="Z20" s="48">
        <v>0</v>
      </c>
      <c r="AA20" s="48">
        <v>0</v>
      </c>
      <c r="AB20" s="51"/>
      <c r="AC20" s="48">
        <v>0</v>
      </c>
      <c r="AD20" s="50">
        <v>0</v>
      </c>
      <c r="AE20" s="50">
        <f t="shared" si="4"/>
        <v>0</v>
      </c>
      <c r="AF20" s="50">
        <f t="shared" si="5"/>
        <v>0</v>
      </c>
      <c r="AG20" s="50">
        <f t="shared" si="6"/>
        <v>0</v>
      </c>
      <c r="AH20" s="51">
        <v>0</v>
      </c>
      <c r="AI20" s="50">
        <f t="shared" si="7"/>
        <v>0</v>
      </c>
      <c r="AJ20" s="51">
        <v>0</v>
      </c>
      <c r="AK20" s="48">
        <v>0</v>
      </c>
      <c r="AL20" s="48">
        <v>0</v>
      </c>
      <c r="AM20" s="48">
        <v>0</v>
      </c>
      <c r="AN20" s="51">
        <v>0</v>
      </c>
      <c r="AO20" s="48">
        <v>0</v>
      </c>
      <c r="AP20" s="50">
        <v>0</v>
      </c>
      <c r="AQ20" s="50">
        <f t="shared" si="8"/>
        <v>0</v>
      </c>
      <c r="AR20" s="50">
        <f t="shared" si="9"/>
        <v>0</v>
      </c>
      <c r="AS20" s="50">
        <f t="shared" si="10"/>
        <v>0</v>
      </c>
      <c r="AT20" s="51">
        <v>0</v>
      </c>
      <c r="AU20" s="50">
        <f t="shared" si="11"/>
        <v>0</v>
      </c>
      <c r="AV20" s="51">
        <v>0</v>
      </c>
      <c r="AW20" s="48">
        <v>0</v>
      </c>
      <c r="AX20" s="48">
        <v>0</v>
      </c>
      <c r="AY20" s="48">
        <v>0</v>
      </c>
      <c r="AZ20" s="51">
        <v>0</v>
      </c>
      <c r="BA20" s="48">
        <v>0</v>
      </c>
      <c r="BB20" s="50">
        <v>0</v>
      </c>
      <c r="BC20" s="50">
        <f t="shared" si="12"/>
        <v>0</v>
      </c>
      <c r="BD20" s="50">
        <f t="shared" si="13"/>
        <v>0</v>
      </c>
      <c r="BE20" s="50">
        <f t="shared" si="14"/>
        <v>0</v>
      </c>
      <c r="BF20" s="51">
        <v>0</v>
      </c>
      <c r="BG20" s="50">
        <f t="shared" si="15"/>
        <v>0</v>
      </c>
      <c r="BH20" s="51">
        <v>0</v>
      </c>
      <c r="BI20" s="48">
        <v>0</v>
      </c>
      <c r="BJ20" s="48">
        <v>0</v>
      </c>
      <c r="BK20" s="48">
        <v>0</v>
      </c>
      <c r="BL20" s="51">
        <v>0</v>
      </c>
      <c r="BM20" s="48">
        <v>0</v>
      </c>
      <c r="BN20" s="50">
        <v>0</v>
      </c>
    </row>
    <row r="21" spans="1:66" s="39" customFormat="1" ht="16.5" customHeight="1">
      <c r="A21" s="38"/>
      <c r="B21" s="27" t="s">
        <v>4</v>
      </c>
      <c r="C21" s="53">
        <f t="shared" ref="C21:O21" si="32">C22-SUM(C6:C20)</f>
        <v>497</v>
      </c>
      <c r="D21" s="52">
        <f t="shared" si="32"/>
        <v>6</v>
      </c>
      <c r="E21" s="53">
        <f t="shared" si="32"/>
        <v>28540</v>
      </c>
      <c r="F21" s="52">
        <f t="shared" si="32"/>
        <v>165</v>
      </c>
      <c r="G21" s="53">
        <f t="shared" si="32"/>
        <v>7432</v>
      </c>
      <c r="H21" s="52">
        <f t="shared" si="32"/>
        <v>21</v>
      </c>
      <c r="I21" s="53">
        <f t="shared" si="32"/>
        <v>5664</v>
      </c>
      <c r="J21" s="52">
        <f t="shared" si="32"/>
        <v>380</v>
      </c>
      <c r="K21" s="53">
        <f t="shared" si="32"/>
        <v>1851</v>
      </c>
      <c r="L21" s="52">
        <f t="shared" si="32"/>
        <v>408</v>
      </c>
      <c r="M21" s="53">
        <f t="shared" si="32"/>
        <v>904</v>
      </c>
      <c r="N21" s="52">
        <f t="shared" si="32"/>
        <v>74</v>
      </c>
      <c r="O21" s="53">
        <f t="shared" si="32"/>
        <v>2787</v>
      </c>
      <c r="P21" s="54">
        <f>ROUND(((O21/M21-1)*100),1)</f>
        <v>208.3</v>
      </c>
      <c r="Q21" s="52">
        <f>Q22-SUM(Q6:Q20)</f>
        <v>3</v>
      </c>
      <c r="R21" s="54">
        <f>ROUND(((Q21/N21-1)*100),1)</f>
        <v>-95.9</v>
      </c>
      <c r="S21" s="52">
        <f>S22-SUM(S6:S20)</f>
        <v>291</v>
      </c>
      <c r="T21" s="52">
        <f>T22-SUM(T6:T20)</f>
        <v>24</v>
      </c>
      <c r="U21" s="53">
        <f>U22-SUM(U6:U20)</f>
        <v>0</v>
      </c>
      <c r="V21" s="54">
        <f t="shared" ref="V21" si="33">ROUND(((U21/S21-1)*100),1)</f>
        <v>-100</v>
      </c>
      <c r="W21" s="52">
        <f>W22-SUM(W6:W20)</f>
        <v>0</v>
      </c>
      <c r="X21" s="54">
        <f t="shared" si="17"/>
        <v>-100</v>
      </c>
      <c r="Y21" s="52">
        <f>Y22-SUM(Y6:Y20)</f>
        <v>1195</v>
      </c>
      <c r="Z21" s="52">
        <f>Z22-SUM(Z6:Z20)</f>
        <v>98</v>
      </c>
      <c r="AA21" s="53">
        <f>AA22-SUM(AA6:AA20)</f>
        <v>2787</v>
      </c>
      <c r="AB21" s="54">
        <f t="shared" ref="AB21" si="34">ROUND(((AA21/Y21-1)*100),1)</f>
        <v>133.19999999999999</v>
      </c>
      <c r="AC21" s="52">
        <f>AC22-SUM(AC6:AC20)</f>
        <v>3</v>
      </c>
      <c r="AD21" s="54">
        <f t="shared" ref="AD21" si="35">ROUND(((AC21/Z21-1)*100),1)</f>
        <v>-96.9</v>
      </c>
      <c r="AE21" s="52">
        <f>AE22-SUM(AE6:AE20)</f>
        <v>616</v>
      </c>
      <c r="AF21" s="52">
        <f>AF22-SUM(AF6:AF20)</f>
        <v>57</v>
      </c>
      <c r="AG21" s="53">
        <f>AG22-SUM(AG6:AG20)</f>
        <v>162</v>
      </c>
      <c r="AH21" s="54">
        <f t="shared" ref="AH21:AH22" si="36">ROUND(((AG21/AE21-1)*100),1)</f>
        <v>-73.7</v>
      </c>
      <c r="AI21" s="52">
        <f>AI22-SUM(AI6:AI20)</f>
        <v>2</v>
      </c>
      <c r="AJ21" s="54">
        <f t="shared" ref="AJ21" si="37">ROUND(((AI21/AF21-1)*100),1)</f>
        <v>-96.5</v>
      </c>
      <c r="AK21" s="52">
        <f>AK22-SUM(AK6:AK20)</f>
        <v>1811</v>
      </c>
      <c r="AL21" s="52">
        <f>AL22-SUM(AL6:AL20)</f>
        <v>155</v>
      </c>
      <c r="AM21" s="53">
        <f>AM22-SUM(AM6:AM20)</f>
        <v>2949</v>
      </c>
      <c r="AN21" s="54">
        <f t="shared" ref="AN21:AN22" si="38">ROUND(((AM21/AK21-1)*100),1)</f>
        <v>62.8</v>
      </c>
      <c r="AO21" s="52">
        <f>AO22-SUM(AO6:AO20)</f>
        <v>5</v>
      </c>
      <c r="AP21" s="54">
        <f t="shared" ref="AP21" si="39">ROUND(((AO21/AL21-1)*100),1)</f>
        <v>-96.8</v>
      </c>
      <c r="AQ21" s="52">
        <f>AQ22-SUM(AQ6:AQ20)</f>
        <v>0</v>
      </c>
      <c r="AR21" s="52">
        <f>AR22-SUM(AR6:AR20)</f>
        <v>0</v>
      </c>
      <c r="AS21" s="53">
        <f>AS22-SUM(AS6:AS20)</f>
        <v>0</v>
      </c>
      <c r="AT21" s="53">
        <v>0</v>
      </c>
      <c r="AU21" s="52">
        <f>AU22-SUM(AU6:AU20)</f>
        <v>0</v>
      </c>
      <c r="AV21" s="53">
        <v>0</v>
      </c>
      <c r="AW21" s="52">
        <f>AW22-SUM(AW6:AW20)</f>
        <v>1811</v>
      </c>
      <c r="AX21" s="52">
        <f>AX22-SUM(AX6:AX20)</f>
        <v>155</v>
      </c>
      <c r="AY21" s="53">
        <f>AY22-SUM(AY6:AY20)</f>
        <v>2949</v>
      </c>
      <c r="AZ21" s="54">
        <f t="shared" ref="AZ21:AZ22" si="40">ROUND(((AY21/AW21-1)*100),1)</f>
        <v>62.8</v>
      </c>
      <c r="BA21" s="52">
        <f>BA22-SUM(BA6:BA20)</f>
        <v>5</v>
      </c>
      <c r="BB21" s="54">
        <f t="shared" ref="BB21" si="41">ROUND(((BA21/AX21-1)*100),1)</f>
        <v>-96.8</v>
      </c>
      <c r="BC21" s="52">
        <f>BC22-SUM(BC6:BC20)</f>
        <v>0</v>
      </c>
      <c r="BD21" s="52">
        <f>BD22-SUM(BD6:BD20)</f>
        <v>0</v>
      </c>
      <c r="BE21" s="53">
        <f>BE22-SUM(BE6:BE20)</f>
        <v>152</v>
      </c>
      <c r="BF21" s="53">
        <v>0</v>
      </c>
      <c r="BG21" s="52">
        <f>BG22-SUM(BG6:BG20)</f>
        <v>0</v>
      </c>
      <c r="BH21" s="53">
        <v>0</v>
      </c>
      <c r="BI21" s="52">
        <f>BI22-SUM(BI6:BI20)</f>
        <v>1811</v>
      </c>
      <c r="BJ21" s="52">
        <f>BJ22-SUM(BJ6:BJ20)</f>
        <v>155</v>
      </c>
      <c r="BK21" s="53">
        <f>BK22-SUM(BK6:BK20)</f>
        <v>3101</v>
      </c>
      <c r="BL21" s="54">
        <f t="shared" ref="BL21:BL22" si="42">ROUND(((BK21/BI21-1)*100),1)</f>
        <v>71.2</v>
      </c>
      <c r="BM21" s="52">
        <f>BM22-SUM(BM6:BM20)</f>
        <v>5</v>
      </c>
      <c r="BN21" s="54">
        <f t="shared" ref="BN21:BN22" si="43">ROUND(((BM21/BJ21-1)*100),1)</f>
        <v>-96.8</v>
      </c>
    </row>
    <row r="22" spans="1:66" s="10" customFormat="1" ht="16.5" customHeight="1">
      <c r="A22" s="9"/>
      <c r="B22" s="29" t="s">
        <v>5</v>
      </c>
      <c r="C22" s="53">
        <v>7102144</v>
      </c>
      <c r="D22" s="52">
        <v>25703</v>
      </c>
      <c r="E22" s="53">
        <v>7294333</v>
      </c>
      <c r="F22" s="52">
        <v>32257</v>
      </c>
      <c r="G22" s="53">
        <v>7618916</v>
      </c>
      <c r="H22" s="52">
        <v>41588</v>
      </c>
      <c r="I22" s="53">
        <v>11012282</v>
      </c>
      <c r="J22" s="52">
        <v>51208</v>
      </c>
      <c r="K22" s="53">
        <v>8742567</v>
      </c>
      <c r="L22" s="52">
        <v>35129</v>
      </c>
      <c r="M22" s="53">
        <v>537751</v>
      </c>
      <c r="N22" s="52">
        <v>2384</v>
      </c>
      <c r="O22" s="53">
        <v>600710</v>
      </c>
      <c r="P22" s="42">
        <f t="shared" ref="P22:P43" si="44">ROUND(((O22/M22-1)*100),1)</f>
        <v>11.7</v>
      </c>
      <c r="Q22" s="52">
        <v>2980</v>
      </c>
      <c r="R22" s="54">
        <f t="shared" ref="R22:R43" si="45">ROUND(((Q22/N22-1)*100),1)</f>
        <v>25</v>
      </c>
      <c r="S22" s="55">
        <f t="shared" ref="S22:U22" si="46">Y22-M22</f>
        <v>624234</v>
      </c>
      <c r="T22" s="55">
        <f t="shared" si="46"/>
        <v>2811</v>
      </c>
      <c r="U22" s="53">
        <f t="shared" si="46"/>
        <v>836303</v>
      </c>
      <c r="V22" s="42">
        <f t="shared" ref="V22:V43" si="47">ROUND(((U22/S22-1)*100),1)</f>
        <v>34</v>
      </c>
      <c r="W22" s="52">
        <f t="shared" ref="W22" si="48">AC22-Q22</f>
        <v>3556</v>
      </c>
      <c r="X22" s="54">
        <f t="shared" ref="X22:X43" si="49">ROUND(((W22/T22-1)*100),1)</f>
        <v>26.5</v>
      </c>
      <c r="Y22" s="55">
        <v>1161985</v>
      </c>
      <c r="Z22" s="55">
        <v>5195</v>
      </c>
      <c r="AA22" s="53">
        <v>1437013</v>
      </c>
      <c r="AB22" s="42">
        <f t="shared" ref="AB22" si="50">ROUND(((AA22/Y22-1)*100),1)</f>
        <v>23.7</v>
      </c>
      <c r="AC22" s="52">
        <v>6536</v>
      </c>
      <c r="AD22" s="54">
        <f t="shared" ref="AD22" si="51">ROUND(((AC22/Z22-1)*100),1)</f>
        <v>25.8</v>
      </c>
      <c r="AE22" s="55">
        <f t="shared" ref="AE22" si="52">AK22-Y22</f>
        <v>784081</v>
      </c>
      <c r="AF22" s="55">
        <f t="shared" ref="AF22" si="53">AL22-Z22</f>
        <v>3457</v>
      </c>
      <c r="AG22" s="53">
        <f t="shared" ref="AG22" si="54">AM22-AA22</f>
        <v>472545</v>
      </c>
      <c r="AH22" s="42">
        <f t="shared" si="36"/>
        <v>-39.700000000000003</v>
      </c>
      <c r="AI22" s="52">
        <f t="shared" ref="AI22" si="55">AO22-AC22</f>
        <v>2248</v>
      </c>
      <c r="AJ22" s="54">
        <f t="shared" ref="AJ22" si="56">ROUND(((AI22/AF22-1)*100),1)</f>
        <v>-35</v>
      </c>
      <c r="AK22" s="55">
        <v>1946066</v>
      </c>
      <c r="AL22" s="55">
        <v>8652</v>
      </c>
      <c r="AM22" s="53">
        <v>1909558</v>
      </c>
      <c r="AN22" s="42">
        <f t="shared" si="38"/>
        <v>-1.9</v>
      </c>
      <c r="AO22" s="52">
        <v>8784</v>
      </c>
      <c r="AP22" s="54">
        <f t="shared" ref="AP22" si="57">ROUND(((AO22/AL22-1)*100),1)</f>
        <v>1.5</v>
      </c>
      <c r="AQ22" s="55">
        <f t="shared" ref="AQ22" si="58">AW22-AK22</f>
        <v>972932</v>
      </c>
      <c r="AR22" s="55">
        <f t="shared" ref="AR22" si="59">AX22-AL22</f>
        <v>2797</v>
      </c>
      <c r="AS22" s="53">
        <f t="shared" ref="AS22" si="60">AY22-AM22</f>
        <v>737794</v>
      </c>
      <c r="AT22" s="42">
        <f t="shared" ref="AT22" si="61">ROUND(((AS22/AQ22-1)*100),1)</f>
        <v>-24.2</v>
      </c>
      <c r="AU22" s="52">
        <f t="shared" ref="AU22" si="62">BA22-AO22</f>
        <v>3359</v>
      </c>
      <c r="AV22" s="54">
        <f t="shared" ref="AV22" si="63">ROUND(((AU22/AR22-1)*100),1)</f>
        <v>20.100000000000001</v>
      </c>
      <c r="AW22" s="55">
        <v>2918998</v>
      </c>
      <c r="AX22" s="55">
        <v>11449</v>
      </c>
      <c r="AY22" s="53">
        <v>2647352</v>
      </c>
      <c r="AZ22" s="42">
        <f t="shared" si="40"/>
        <v>-9.3000000000000007</v>
      </c>
      <c r="BA22" s="52">
        <v>12143</v>
      </c>
      <c r="BB22" s="54">
        <f t="shared" ref="BB22" si="64">ROUND(((BA22/AX22-1)*100),1)</f>
        <v>6.1</v>
      </c>
      <c r="BC22" s="55">
        <f t="shared" ref="BC22" si="65">BI22-AW22</f>
        <v>741290</v>
      </c>
      <c r="BD22" s="55">
        <f t="shared" ref="BD22" si="66">BJ22-AX22</f>
        <v>2641</v>
      </c>
      <c r="BE22" s="53">
        <f t="shared" ref="BE22" si="67">BK22-AY22</f>
        <v>888132</v>
      </c>
      <c r="BF22" s="42">
        <f t="shared" ref="BF22:BF32" si="68">ROUND(((BE22/BC22-1)*100),1)</f>
        <v>19.8</v>
      </c>
      <c r="BG22" s="52">
        <f t="shared" ref="BG22" si="69">BM22-BA22</f>
        <v>3943</v>
      </c>
      <c r="BH22" s="54">
        <f t="shared" ref="BH22:BH32" si="70">ROUND(((BG22/BD22-1)*100),1)</f>
        <v>49.3</v>
      </c>
      <c r="BI22" s="55">
        <v>3660288</v>
      </c>
      <c r="BJ22" s="55">
        <v>14090</v>
      </c>
      <c r="BK22" s="53">
        <v>3535484</v>
      </c>
      <c r="BL22" s="42">
        <f t="shared" si="42"/>
        <v>-3.4</v>
      </c>
      <c r="BM22" s="52">
        <v>16086</v>
      </c>
      <c r="BN22" s="54">
        <f t="shared" si="43"/>
        <v>14.2</v>
      </c>
    </row>
    <row r="23" spans="1:66" s="39" customFormat="1" ht="16.5" customHeight="1">
      <c r="A23" s="38"/>
      <c r="B23" s="41" t="s">
        <v>266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1279509</v>
      </c>
      <c r="L23" s="50">
        <v>3209</v>
      </c>
      <c r="M23" s="48">
        <v>0</v>
      </c>
      <c r="N23" s="48">
        <v>0</v>
      </c>
      <c r="O23" s="48">
        <v>0</v>
      </c>
      <c r="P23" s="50">
        <v>0</v>
      </c>
      <c r="Q23" s="48">
        <v>0</v>
      </c>
      <c r="R23" s="50">
        <v>0</v>
      </c>
      <c r="S23" s="50">
        <f t="shared" ref="S23:S24" si="71">Y23-M23</f>
        <v>0</v>
      </c>
      <c r="T23" s="50">
        <f t="shared" ref="T23:T24" si="72">Z23-N23</f>
        <v>0</v>
      </c>
      <c r="U23" s="50">
        <f t="shared" ref="U23:U24" si="73">AA23-O23</f>
        <v>0</v>
      </c>
      <c r="V23" s="51">
        <v>0</v>
      </c>
      <c r="W23" s="50">
        <f t="shared" ref="W23:W24" si="74">AC23-Q23</f>
        <v>0</v>
      </c>
      <c r="X23" s="51">
        <v>0</v>
      </c>
      <c r="Y23" s="48">
        <v>0</v>
      </c>
      <c r="Z23" s="48">
        <v>0</v>
      </c>
      <c r="AA23" s="48">
        <v>0</v>
      </c>
      <c r="AB23" s="51"/>
      <c r="AC23" s="48">
        <v>0</v>
      </c>
      <c r="AD23" s="51"/>
      <c r="AE23" s="50">
        <f t="shared" ref="AE23:AE35" si="75">AK23-Y23</f>
        <v>0</v>
      </c>
      <c r="AF23" s="50">
        <f t="shared" ref="AF23:AF35" si="76">AL23-Z23</f>
        <v>0</v>
      </c>
      <c r="AG23" s="50">
        <f t="shared" ref="AG23:AG35" si="77">AM23-AA23</f>
        <v>0</v>
      </c>
      <c r="AH23" s="51">
        <v>0</v>
      </c>
      <c r="AI23" s="50">
        <f t="shared" ref="AI23:AI35" si="78">AO23-AC23</f>
        <v>0</v>
      </c>
      <c r="AJ23" s="51">
        <v>0</v>
      </c>
      <c r="AK23" s="48">
        <v>0</v>
      </c>
      <c r="AL23" s="48">
        <v>0</v>
      </c>
      <c r="AM23" s="48">
        <v>0</v>
      </c>
      <c r="AN23" s="50">
        <v>0</v>
      </c>
      <c r="AO23" s="48">
        <v>0</v>
      </c>
      <c r="AP23" s="50">
        <v>0</v>
      </c>
      <c r="AQ23" s="50">
        <f t="shared" ref="AQ23:AQ35" si="79">AW23-AK23</f>
        <v>104199</v>
      </c>
      <c r="AR23" s="50">
        <f t="shared" ref="AR23:AR35" si="80">AX23-AL23</f>
        <v>275</v>
      </c>
      <c r="AS23" s="50">
        <f t="shared" ref="AS23:AS35" si="81">AY23-AM23</f>
        <v>0</v>
      </c>
      <c r="AT23" s="57">
        <f>ROUND(((AS23/AQ23-1)*100),1)</f>
        <v>-100</v>
      </c>
      <c r="AU23" s="50">
        <f t="shared" ref="AU23:AU35" si="82">BA23-AO23</f>
        <v>0</v>
      </c>
      <c r="AV23" s="57">
        <f>ROUND(((AU23/AR23-1)*100),1)</f>
        <v>-100</v>
      </c>
      <c r="AW23" s="48">
        <v>104199</v>
      </c>
      <c r="AX23" s="48">
        <v>275</v>
      </c>
      <c r="AY23" s="48">
        <v>0</v>
      </c>
      <c r="AZ23" s="49">
        <f>ROUND(((AY23/AW23-1)*100),1)</f>
        <v>-100</v>
      </c>
      <c r="BA23" s="48">
        <v>0</v>
      </c>
      <c r="BB23" s="49">
        <f>ROUND(((BA23/AX23-1)*100),1)</f>
        <v>-100</v>
      </c>
      <c r="BC23" s="50">
        <f t="shared" ref="BC23:BC30" si="83">BI23-AW23</f>
        <v>477382</v>
      </c>
      <c r="BD23" s="50">
        <f t="shared" ref="BD23:BD30" si="84">BJ23-AX23</f>
        <v>1220</v>
      </c>
      <c r="BE23" s="50">
        <f t="shared" ref="BE23:BE30" si="85">BK23-AY23</f>
        <v>189510</v>
      </c>
      <c r="BF23" s="57">
        <f t="shared" si="68"/>
        <v>-60.3</v>
      </c>
      <c r="BG23" s="50">
        <f t="shared" ref="BG23:BG30" si="86">BM23-BA23</f>
        <v>333</v>
      </c>
      <c r="BH23" s="57">
        <f t="shared" si="70"/>
        <v>-72.7</v>
      </c>
      <c r="BI23" s="50">
        <v>581581</v>
      </c>
      <c r="BJ23" s="50">
        <v>1495</v>
      </c>
      <c r="BK23" s="48">
        <v>189510</v>
      </c>
      <c r="BL23" s="49">
        <f>ROUND(((BK23/BI23-1)*100),1)</f>
        <v>-67.400000000000006</v>
      </c>
      <c r="BM23" s="48">
        <v>333</v>
      </c>
      <c r="BN23" s="49">
        <f>ROUND(((BM23/BJ23-1)*100),1)</f>
        <v>-77.7</v>
      </c>
    </row>
    <row r="24" spans="1:66" s="39" customFormat="1" ht="16.5" customHeight="1">
      <c r="A24" s="38" t="s">
        <v>6</v>
      </c>
      <c r="B24" s="41" t="s">
        <v>49</v>
      </c>
      <c r="C24" s="50">
        <v>14719</v>
      </c>
      <c r="D24" s="50">
        <v>127</v>
      </c>
      <c r="E24" s="50">
        <v>12910</v>
      </c>
      <c r="F24" s="50">
        <v>107</v>
      </c>
      <c r="G24" s="50">
        <v>85682</v>
      </c>
      <c r="H24" s="50">
        <v>369</v>
      </c>
      <c r="I24" s="50">
        <v>1001228</v>
      </c>
      <c r="J24" s="50">
        <v>5416</v>
      </c>
      <c r="K24" s="50">
        <v>1091343</v>
      </c>
      <c r="L24" s="50">
        <v>4864</v>
      </c>
      <c r="M24" s="48">
        <v>217396</v>
      </c>
      <c r="N24" s="48">
        <v>1145</v>
      </c>
      <c r="O24" s="48">
        <v>40260</v>
      </c>
      <c r="P24" s="49">
        <f>ROUND(((O24/M24-1)*100),1)</f>
        <v>-81.5</v>
      </c>
      <c r="Q24" s="48">
        <v>144</v>
      </c>
      <c r="R24" s="49">
        <f>ROUND(((Q24/N24-1)*100),1)</f>
        <v>-87.4</v>
      </c>
      <c r="S24" s="50">
        <f t="shared" si="71"/>
        <v>239148</v>
      </c>
      <c r="T24" s="50">
        <f t="shared" si="72"/>
        <v>1239</v>
      </c>
      <c r="U24" s="50">
        <f t="shared" si="73"/>
        <v>0</v>
      </c>
      <c r="V24" s="57">
        <f t="shared" si="47"/>
        <v>-100</v>
      </c>
      <c r="W24" s="50">
        <f t="shared" si="74"/>
        <v>0</v>
      </c>
      <c r="X24" s="57">
        <f t="shared" si="49"/>
        <v>-100</v>
      </c>
      <c r="Y24" s="48">
        <v>456544</v>
      </c>
      <c r="Z24" s="48">
        <v>2384</v>
      </c>
      <c r="AA24" s="48">
        <v>40260</v>
      </c>
      <c r="AB24" s="49">
        <f>ROUND(((AA24/Y24-1)*100),1)</f>
        <v>-91.2</v>
      </c>
      <c r="AC24" s="48">
        <v>144</v>
      </c>
      <c r="AD24" s="49">
        <f>ROUND(((AC24/Z24-1)*100),1)</f>
        <v>-94</v>
      </c>
      <c r="AE24" s="50">
        <f t="shared" si="75"/>
        <v>62177</v>
      </c>
      <c r="AF24" s="50">
        <f t="shared" si="76"/>
        <v>316</v>
      </c>
      <c r="AG24" s="50">
        <f t="shared" si="77"/>
        <v>20236</v>
      </c>
      <c r="AH24" s="57">
        <f>ROUND(((AG24/AE24-1)*100),1)</f>
        <v>-67.5</v>
      </c>
      <c r="AI24" s="50">
        <f t="shared" si="78"/>
        <v>73</v>
      </c>
      <c r="AJ24" s="57">
        <f>ROUND(((AI24/AF24-1)*100),1)</f>
        <v>-76.900000000000006</v>
      </c>
      <c r="AK24" s="48">
        <v>518721</v>
      </c>
      <c r="AL24" s="48">
        <v>2700</v>
      </c>
      <c r="AM24" s="48">
        <v>60496</v>
      </c>
      <c r="AN24" s="49">
        <f>ROUND(((AM24/AK24-1)*100),1)</f>
        <v>-88.3</v>
      </c>
      <c r="AO24" s="48">
        <v>217</v>
      </c>
      <c r="AP24" s="49">
        <f>ROUND(((AO24/AL24-1)*100),1)</f>
        <v>-92</v>
      </c>
      <c r="AQ24" s="50">
        <f t="shared" si="79"/>
        <v>177816</v>
      </c>
      <c r="AR24" s="50">
        <f t="shared" si="80"/>
        <v>806</v>
      </c>
      <c r="AS24" s="50">
        <f t="shared" si="81"/>
        <v>20196</v>
      </c>
      <c r="AT24" s="57">
        <f>ROUND(((AS24/AQ24-1)*100),1)</f>
        <v>-88.6</v>
      </c>
      <c r="AU24" s="50">
        <f t="shared" si="82"/>
        <v>99</v>
      </c>
      <c r="AV24" s="57">
        <f>ROUND(((AU24/AR24-1)*100),1)</f>
        <v>-87.7</v>
      </c>
      <c r="AW24" s="48">
        <v>696537</v>
      </c>
      <c r="AX24" s="48">
        <v>3506</v>
      </c>
      <c r="AY24" s="48">
        <v>80692</v>
      </c>
      <c r="AZ24" s="49">
        <f>ROUND(((AY24/AW24-1)*100),1)</f>
        <v>-88.4</v>
      </c>
      <c r="BA24" s="48">
        <v>316</v>
      </c>
      <c r="BB24" s="49">
        <f>ROUND(((BA24/AX24-1)*100),1)</f>
        <v>-91</v>
      </c>
      <c r="BC24" s="50">
        <f t="shared" si="83"/>
        <v>156310</v>
      </c>
      <c r="BD24" s="50">
        <f t="shared" si="84"/>
        <v>742</v>
      </c>
      <c r="BE24" s="50">
        <f t="shared" si="85"/>
        <v>19601</v>
      </c>
      <c r="BF24" s="57">
        <f t="shared" si="68"/>
        <v>-87.5</v>
      </c>
      <c r="BG24" s="50">
        <f t="shared" si="86"/>
        <v>81</v>
      </c>
      <c r="BH24" s="57">
        <f t="shared" si="70"/>
        <v>-89.1</v>
      </c>
      <c r="BI24" s="50">
        <v>852847</v>
      </c>
      <c r="BJ24" s="50">
        <v>4248</v>
      </c>
      <c r="BK24" s="48">
        <v>100293</v>
      </c>
      <c r="BL24" s="49">
        <f>ROUND(((BK24/BI24-1)*100),1)</f>
        <v>-88.2</v>
      </c>
      <c r="BM24" s="48">
        <v>397</v>
      </c>
      <c r="BN24" s="49">
        <f>ROUND(((BM24/BJ24-1)*100),1)</f>
        <v>-90.7</v>
      </c>
    </row>
    <row r="25" spans="1:66" s="39" customFormat="1" ht="16.5" customHeight="1">
      <c r="A25" s="38"/>
      <c r="B25" s="41" t="s">
        <v>65</v>
      </c>
      <c r="C25" s="50">
        <v>352550</v>
      </c>
      <c r="D25" s="50">
        <v>1623</v>
      </c>
      <c r="E25" s="50">
        <v>544627</v>
      </c>
      <c r="F25" s="50">
        <v>2817</v>
      </c>
      <c r="G25" s="50">
        <v>425022</v>
      </c>
      <c r="H25" s="50">
        <v>2681</v>
      </c>
      <c r="I25" s="50">
        <v>581920</v>
      </c>
      <c r="J25" s="50">
        <v>2301</v>
      </c>
      <c r="K25" s="50">
        <v>563600</v>
      </c>
      <c r="L25" s="50">
        <v>2108</v>
      </c>
      <c r="M25" s="48">
        <v>6062</v>
      </c>
      <c r="N25" s="48">
        <v>42</v>
      </c>
      <c r="O25" s="48">
        <v>44085</v>
      </c>
      <c r="P25" s="49">
        <f>ROUND(((O25/M25-1)*100),1)</f>
        <v>627.20000000000005</v>
      </c>
      <c r="Q25" s="48">
        <v>125</v>
      </c>
      <c r="R25" s="49">
        <f>ROUND(((Q25/N25-1)*100),1)</f>
        <v>197.6</v>
      </c>
      <c r="S25" s="50">
        <f t="shared" ref="S25:S39" si="87">Y25-M25</f>
        <v>15301</v>
      </c>
      <c r="T25" s="50">
        <f t="shared" ref="T25:T39" si="88">Z25-N25</f>
        <v>108</v>
      </c>
      <c r="U25" s="50">
        <f t="shared" ref="U25:U39" si="89">AA25-O25</f>
        <v>137877</v>
      </c>
      <c r="V25" s="57">
        <f t="shared" ref="V25:V33" si="90">ROUND(((U25/S25-1)*100),1)</f>
        <v>801.1</v>
      </c>
      <c r="W25" s="50">
        <f t="shared" ref="W25:W39" si="91">AC25-Q25</f>
        <v>211</v>
      </c>
      <c r="X25" s="57">
        <f t="shared" ref="X25:X33" si="92">ROUND(((W25/T25-1)*100),1)</f>
        <v>95.4</v>
      </c>
      <c r="Y25" s="48">
        <v>21363</v>
      </c>
      <c r="Z25" s="48">
        <v>150</v>
      </c>
      <c r="AA25" s="48">
        <v>181962</v>
      </c>
      <c r="AB25" s="49">
        <f t="shared" ref="AB25:AB38" si="93">ROUND(((AA25/Y25-1)*100),1)</f>
        <v>751.8</v>
      </c>
      <c r="AC25" s="48">
        <v>336</v>
      </c>
      <c r="AD25" s="49">
        <f t="shared" ref="AD25:AD38" si="94">ROUND(((AC25/Z25-1)*100),1)</f>
        <v>124</v>
      </c>
      <c r="AE25" s="50">
        <f t="shared" si="75"/>
        <v>5863</v>
      </c>
      <c r="AF25" s="50">
        <f t="shared" si="76"/>
        <v>56</v>
      </c>
      <c r="AG25" s="50">
        <f t="shared" si="77"/>
        <v>127122</v>
      </c>
      <c r="AH25" s="57">
        <f t="shared" ref="AH25:AH39" si="95">ROUND(((AG25/AE25-1)*100),1)</f>
        <v>2068.1999999999998</v>
      </c>
      <c r="AI25" s="50">
        <f t="shared" si="78"/>
        <v>406</v>
      </c>
      <c r="AJ25" s="57">
        <f t="shared" ref="AJ25:AJ39" si="96">ROUND(((AI25/AF25-1)*100),1)</f>
        <v>625</v>
      </c>
      <c r="AK25" s="48">
        <v>27226</v>
      </c>
      <c r="AL25" s="48">
        <v>206</v>
      </c>
      <c r="AM25" s="48">
        <v>309084</v>
      </c>
      <c r="AN25" s="49">
        <f>ROUND(((AM25/AK25-1)*100),1)</f>
        <v>1035.3</v>
      </c>
      <c r="AO25" s="48">
        <v>742</v>
      </c>
      <c r="AP25" s="49">
        <f t="shared" ref="AP25:AP39" si="97">ROUND(((AO25/AL25-1)*100),1)</f>
        <v>260.2</v>
      </c>
      <c r="AQ25" s="50">
        <f t="shared" si="79"/>
        <v>24878</v>
      </c>
      <c r="AR25" s="50">
        <f t="shared" si="80"/>
        <v>138</v>
      </c>
      <c r="AS25" s="50">
        <f t="shared" si="81"/>
        <v>67500</v>
      </c>
      <c r="AT25" s="57">
        <f t="shared" ref="AT25:AT37" si="98">ROUND(((AS25/AQ25-1)*100),1)</f>
        <v>171.3</v>
      </c>
      <c r="AU25" s="50">
        <f t="shared" si="82"/>
        <v>269</v>
      </c>
      <c r="AV25" s="57">
        <f t="shared" ref="AV25:AV37" si="99">ROUND(((AU25/AR25-1)*100),1)</f>
        <v>94.9</v>
      </c>
      <c r="AW25" s="48">
        <v>52104</v>
      </c>
      <c r="AX25" s="48">
        <v>344</v>
      </c>
      <c r="AY25" s="48">
        <v>376584</v>
      </c>
      <c r="AZ25" s="49">
        <f t="shared" ref="AZ25:AZ39" si="100">ROUND(((AY25/AW25-1)*100),1)</f>
        <v>622.79999999999995</v>
      </c>
      <c r="BA25" s="48">
        <v>1011</v>
      </c>
      <c r="BB25" s="49">
        <f t="shared" ref="BB25:BB39" si="101">ROUND(((BA25/AX25-1)*100),1)</f>
        <v>193.9</v>
      </c>
      <c r="BC25" s="50">
        <f t="shared" si="83"/>
        <v>61325</v>
      </c>
      <c r="BD25" s="50">
        <f t="shared" si="84"/>
        <v>269</v>
      </c>
      <c r="BE25" s="50">
        <f t="shared" si="85"/>
        <v>197158</v>
      </c>
      <c r="BF25" s="57">
        <f t="shared" si="68"/>
        <v>221.5</v>
      </c>
      <c r="BG25" s="50">
        <f t="shared" si="86"/>
        <v>1088</v>
      </c>
      <c r="BH25" s="57">
        <f t="shared" si="70"/>
        <v>304.5</v>
      </c>
      <c r="BI25" s="50">
        <v>113429</v>
      </c>
      <c r="BJ25" s="50">
        <v>613</v>
      </c>
      <c r="BK25" s="48">
        <v>573742</v>
      </c>
      <c r="BL25" s="49">
        <f t="shared" ref="BL25:BL39" si="102">ROUND(((BK25/BI25-1)*100),1)</f>
        <v>405.8</v>
      </c>
      <c r="BM25" s="48">
        <v>2099</v>
      </c>
      <c r="BN25" s="49">
        <f t="shared" ref="BN25:BN39" si="103">ROUND(((BM25/BJ25-1)*100),1)</f>
        <v>242.4</v>
      </c>
    </row>
    <row r="26" spans="1:66" s="39" customFormat="1" ht="16.5" customHeight="1">
      <c r="A26" s="38"/>
      <c r="B26" s="41" t="s">
        <v>269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499540</v>
      </c>
      <c r="L26" s="50">
        <v>1804</v>
      </c>
      <c r="M26" s="48">
        <v>0</v>
      </c>
      <c r="N26" s="48">
        <v>0</v>
      </c>
      <c r="O26" s="48">
        <v>98788</v>
      </c>
      <c r="P26" s="50">
        <v>0</v>
      </c>
      <c r="Q26" s="48">
        <v>395</v>
      </c>
      <c r="R26" s="50">
        <v>0</v>
      </c>
      <c r="S26" s="50">
        <f t="shared" si="87"/>
        <v>0</v>
      </c>
      <c r="T26" s="50">
        <f t="shared" si="88"/>
        <v>0</v>
      </c>
      <c r="U26" s="50">
        <f t="shared" si="89"/>
        <v>98010</v>
      </c>
      <c r="V26" s="51">
        <v>0</v>
      </c>
      <c r="W26" s="50">
        <f t="shared" si="91"/>
        <v>369</v>
      </c>
      <c r="X26" s="51">
        <v>0</v>
      </c>
      <c r="Y26" s="48">
        <v>0</v>
      </c>
      <c r="Z26" s="48">
        <v>0</v>
      </c>
      <c r="AA26" s="48">
        <v>196798</v>
      </c>
      <c r="AB26" s="51"/>
      <c r="AC26" s="48">
        <v>764</v>
      </c>
      <c r="AD26" s="51"/>
      <c r="AE26" s="50">
        <f t="shared" si="75"/>
        <v>0</v>
      </c>
      <c r="AF26" s="50">
        <f t="shared" si="76"/>
        <v>0</v>
      </c>
      <c r="AG26" s="50">
        <f t="shared" si="77"/>
        <v>99340</v>
      </c>
      <c r="AH26" s="51">
        <v>0</v>
      </c>
      <c r="AI26" s="50">
        <f t="shared" si="78"/>
        <v>435</v>
      </c>
      <c r="AJ26" s="51">
        <v>0</v>
      </c>
      <c r="AK26" s="48">
        <v>0</v>
      </c>
      <c r="AL26" s="48">
        <v>0</v>
      </c>
      <c r="AM26" s="48">
        <v>296138</v>
      </c>
      <c r="AN26" s="51">
        <v>0</v>
      </c>
      <c r="AO26" s="48">
        <v>1199</v>
      </c>
      <c r="AP26" s="51">
        <v>0</v>
      </c>
      <c r="AQ26" s="50">
        <f t="shared" si="79"/>
        <v>0</v>
      </c>
      <c r="AR26" s="50">
        <f t="shared" si="80"/>
        <v>0</v>
      </c>
      <c r="AS26" s="50">
        <f t="shared" si="81"/>
        <v>69430</v>
      </c>
      <c r="AT26" s="51">
        <v>0</v>
      </c>
      <c r="AU26" s="50">
        <f t="shared" si="82"/>
        <v>342</v>
      </c>
      <c r="AV26" s="51">
        <v>0</v>
      </c>
      <c r="AW26" s="48">
        <v>0</v>
      </c>
      <c r="AX26" s="48">
        <v>0</v>
      </c>
      <c r="AY26" s="48">
        <v>365568</v>
      </c>
      <c r="AZ26" s="51">
        <v>0</v>
      </c>
      <c r="BA26" s="48">
        <v>1541</v>
      </c>
      <c r="BB26" s="51">
        <v>0</v>
      </c>
      <c r="BC26" s="50">
        <f t="shared" si="83"/>
        <v>0</v>
      </c>
      <c r="BD26" s="50">
        <f t="shared" si="84"/>
        <v>0</v>
      </c>
      <c r="BE26" s="50">
        <f t="shared" si="85"/>
        <v>128595</v>
      </c>
      <c r="BF26" s="51">
        <v>0</v>
      </c>
      <c r="BG26" s="50">
        <f t="shared" si="86"/>
        <v>613</v>
      </c>
      <c r="BH26" s="51">
        <v>0</v>
      </c>
      <c r="BI26" s="50">
        <v>0</v>
      </c>
      <c r="BJ26" s="50">
        <v>0</v>
      </c>
      <c r="BK26" s="48">
        <v>494163</v>
      </c>
      <c r="BL26" s="51">
        <v>0</v>
      </c>
      <c r="BM26" s="48">
        <v>2154</v>
      </c>
      <c r="BN26" s="51">
        <v>0</v>
      </c>
    </row>
    <row r="27" spans="1:66" s="39" customFormat="1" ht="16.5" customHeight="1">
      <c r="A27" s="38"/>
      <c r="B27" s="41" t="s">
        <v>251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236583</v>
      </c>
      <c r="L27" s="50">
        <v>444</v>
      </c>
      <c r="M27" s="48">
        <v>236583</v>
      </c>
      <c r="N27" s="48">
        <v>444</v>
      </c>
      <c r="O27" s="48">
        <v>0</v>
      </c>
      <c r="P27" s="49">
        <f>ROUND(((O27/M27-1)*100),1)</f>
        <v>-100</v>
      </c>
      <c r="Q27" s="48">
        <v>0</v>
      </c>
      <c r="R27" s="49">
        <f>ROUND(((Q27/N27-1)*100),1)</f>
        <v>-100</v>
      </c>
      <c r="S27" s="50">
        <f t="shared" si="87"/>
        <v>0</v>
      </c>
      <c r="T27" s="50">
        <f t="shared" si="88"/>
        <v>0</v>
      </c>
      <c r="U27" s="50">
        <f t="shared" si="89"/>
        <v>0</v>
      </c>
      <c r="V27" s="51">
        <v>0</v>
      </c>
      <c r="W27" s="50">
        <f t="shared" si="91"/>
        <v>0</v>
      </c>
      <c r="X27" s="51">
        <v>0</v>
      </c>
      <c r="Y27" s="48">
        <v>236583</v>
      </c>
      <c r="Z27" s="48">
        <v>444</v>
      </c>
      <c r="AA27" s="48">
        <v>0</v>
      </c>
      <c r="AB27" s="49">
        <f t="shared" si="93"/>
        <v>-100</v>
      </c>
      <c r="AC27" s="48">
        <v>0</v>
      </c>
      <c r="AD27" s="49">
        <f t="shared" si="94"/>
        <v>-100</v>
      </c>
      <c r="AE27" s="50">
        <f t="shared" si="75"/>
        <v>0</v>
      </c>
      <c r="AF27" s="50">
        <f t="shared" si="76"/>
        <v>0</v>
      </c>
      <c r="AG27" s="50">
        <f t="shared" si="77"/>
        <v>0</v>
      </c>
      <c r="AH27" s="51">
        <v>0</v>
      </c>
      <c r="AI27" s="50">
        <f t="shared" si="78"/>
        <v>0</v>
      </c>
      <c r="AJ27" s="51">
        <v>0</v>
      </c>
      <c r="AK27" s="48">
        <v>236583</v>
      </c>
      <c r="AL27" s="48">
        <v>444</v>
      </c>
      <c r="AM27" s="48">
        <v>0</v>
      </c>
      <c r="AN27" s="49">
        <f t="shared" ref="AN27:AN39" si="104">ROUND(((AM27/AK27-1)*100),1)</f>
        <v>-100</v>
      </c>
      <c r="AO27" s="48">
        <v>0</v>
      </c>
      <c r="AP27" s="49">
        <f t="shared" si="97"/>
        <v>-100</v>
      </c>
      <c r="AQ27" s="50">
        <f t="shared" si="79"/>
        <v>0</v>
      </c>
      <c r="AR27" s="50">
        <f t="shared" si="80"/>
        <v>0</v>
      </c>
      <c r="AS27" s="50">
        <f t="shared" si="81"/>
        <v>0</v>
      </c>
      <c r="AT27" s="51">
        <v>0</v>
      </c>
      <c r="AU27" s="50">
        <f t="shared" si="82"/>
        <v>0</v>
      </c>
      <c r="AV27" s="51">
        <v>0</v>
      </c>
      <c r="AW27" s="48">
        <v>236583</v>
      </c>
      <c r="AX27" s="48">
        <v>444</v>
      </c>
      <c r="AY27" s="48">
        <v>0</v>
      </c>
      <c r="AZ27" s="49">
        <f t="shared" si="100"/>
        <v>-100</v>
      </c>
      <c r="BA27" s="48">
        <v>0</v>
      </c>
      <c r="BB27" s="49">
        <f t="shared" si="101"/>
        <v>-100</v>
      </c>
      <c r="BC27" s="50">
        <f t="shared" si="83"/>
        <v>0</v>
      </c>
      <c r="BD27" s="50">
        <f t="shared" si="84"/>
        <v>0</v>
      </c>
      <c r="BE27" s="50">
        <f t="shared" si="85"/>
        <v>0</v>
      </c>
      <c r="BF27" s="51">
        <v>0</v>
      </c>
      <c r="BG27" s="50">
        <f t="shared" si="86"/>
        <v>0</v>
      </c>
      <c r="BH27" s="51">
        <v>0</v>
      </c>
      <c r="BI27" s="50">
        <v>236583</v>
      </c>
      <c r="BJ27" s="50">
        <v>444</v>
      </c>
      <c r="BK27" s="48">
        <v>0</v>
      </c>
      <c r="BL27" s="49">
        <f t="shared" si="102"/>
        <v>-100</v>
      </c>
      <c r="BM27" s="48">
        <v>0</v>
      </c>
      <c r="BN27" s="49">
        <f t="shared" si="103"/>
        <v>-100</v>
      </c>
    </row>
    <row r="28" spans="1:66" s="39" customFormat="1" ht="16.5" customHeight="1">
      <c r="A28" s="38"/>
      <c r="B28" s="41" t="s">
        <v>54</v>
      </c>
      <c r="C28" s="50">
        <v>195729</v>
      </c>
      <c r="D28" s="50">
        <v>1012</v>
      </c>
      <c r="E28" s="50">
        <v>68233</v>
      </c>
      <c r="F28" s="50">
        <v>504</v>
      </c>
      <c r="G28" s="50">
        <v>90056</v>
      </c>
      <c r="H28" s="50">
        <v>787</v>
      </c>
      <c r="I28" s="50">
        <v>24371</v>
      </c>
      <c r="J28" s="50">
        <v>172</v>
      </c>
      <c r="K28" s="50">
        <v>201610</v>
      </c>
      <c r="L28" s="50">
        <v>407</v>
      </c>
      <c r="M28" s="48">
        <v>0</v>
      </c>
      <c r="N28" s="48">
        <v>0</v>
      </c>
      <c r="O28" s="48">
        <v>0</v>
      </c>
      <c r="P28" s="50">
        <v>0</v>
      </c>
      <c r="Q28" s="48">
        <v>0</v>
      </c>
      <c r="R28" s="50">
        <v>0</v>
      </c>
      <c r="S28" s="50">
        <f t="shared" si="87"/>
        <v>0</v>
      </c>
      <c r="T28" s="50">
        <f t="shared" si="88"/>
        <v>0</v>
      </c>
      <c r="U28" s="50">
        <f t="shared" si="89"/>
        <v>0</v>
      </c>
      <c r="V28" s="51">
        <v>0</v>
      </c>
      <c r="W28" s="50">
        <f t="shared" si="91"/>
        <v>0</v>
      </c>
      <c r="X28" s="51">
        <v>0</v>
      </c>
      <c r="Y28" s="48">
        <v>0</v>
      </c>
      <c r="Z28" s="48">
        <v>0</v>
      </c>
      <c r="AA28" s="48">
        <v>0</v>
      </c>
      <c r="AB28" s="51"/>
      <c r="AC28" s="48">
        <v>0</v>
      </c>
      <c r="AD28" s="51"/>
      <c r="AE28" s="50">
        <f t="shared" si="75"/>
        <v>0</v>
      </c>
      <c r="AF28" s="50">
        <f t="shared" si="76"/>
        <v>0</v>
      </c>
      <c r="AG28" s="50">
        <f t="shared" si="77"/>
        <v>0</v>
      </c>
      <c r="AH28" s="51">
        <v>0</v>
      </c>
      <c r="AI28" s="50">
        <f t="shared" si="78"/>
        <v>0</v>
      </c>
      <c r="AJ28" s="51">
        <v>0</v>
      </c>
      <c r="AK28" s="48">
        <v>0</v>
      </c>
      <c r="AL28" s="48">
        <v>0</v>
      </c>
      <c r="AM28" s="48">
        <v>0</v>
      </c>
      <c r="AN28" s="51">
        <v>0</v>
      </c>
      <c r="AO28" s="48">
        <v>0</v>
      </c>
      <c r="AP28" s="51">
        <v>0</v>
      </c>
      <c r="AQ28" s="50">
        <f t="shared" si="79"/>
        <v>0</v>
      </c>
      <c r="AR28" s="50">
        <f t="shared" si="80"/>
        <v>0</v>
      </c>
      <c r="AS28" s="50">
        <f t="shared" si="81"/>
        <v>0</v>
      </c>
      <c r="AT28" s="51">
        <v>0</v>
      </c>
      <c r="AU28" s="50">
        <f t="shared" si="82"/>
        <v>0</v>
      </c>
      <c r="AV28" s="51">
        <v>0</v>
      </c>
      <c r="AW28" s="48">
        <v>0</v>
      </c>
      <c r="AX28" s="48">
        <v>0</v>
      </c>
      <c r="AY28" s="48">
        <v>0</v>
      </c>
      <c r="AZ28" s="51">
        <v>0</v>
      </c>
      <c r="BA28" s="48">
        <v>0</v>
      </c>
      <c r="BB28" s="51">
        <v>0</v>
      </c>
      <c r="BC28" s="50">
        <f t="shared" si="83"/>
        <v>0</v>
      </c>
      <c r="BD28" s="50">
        <f t="shared" si="84"/>
        <v>0</v>
      </c>
      <c r="BE28" s="50">
        <f t="shared" si="85"/>
        <v>0</v>
      </c>
      <c r="BF28" s="51">
        <v>0</v>
      </c>
      <c r="BG28" s="50">
        <f t="shared" si="86"/>
        <v>0</v>
      </c>
      <c r="BH28" s="51">
        <v>0</v>
      </c>
      <c r="BI28" s="50">
        <v>0</v>
      </c>
      <c r="BJ28" s="50">
        <v>0</v>
      </c>
      <c r="BK28" s="48">
        <v>0</v>
      </c>
      <c r="BL28" s="51">
        <v>0</v>
      </c>
      <c r="BM28" s="48">
        <v>0</v>
      </c>
      <c r="BN28" s="51">
        <v>0</v>
      </c>
    </row>
    <row r="29" spans="1:66" s="39" customFormat="1" ht="16.5" customHeight="1">
      <c r="A29" s="38"/>
      <c r="B29" s="41" t="s">
        <v>59</v>
      </c>
      <c r="C29" s="50">
        <v>146747</v>
      </c>
      <c r="D29" s="50">
        <v>1013</v>
      </c>
      <c r="E29" s="50">
        <v>64225</v>
      </c>
      <c r="F29" s="50">
        <v>446</v>
      </c>
      <c r="G29" s="50">
        <v>87992</v>
      </c>
      <c r="H29" s="50">
        <v>549</v>
      </c>
      <c r="I29" s="50">
        <v>53402</v>
      </c>
      <c r="J29" s="50">
        <v>362</v>
      </c>
      <c r="K29" s="50">
        <v>196785</v>
      </c>
      <c r="L29" s="50">
        <v>580</v>
      </c>
      <c r="M29" s="48">
        <v>62</v>
      </c>
      <c r="N29" s="48">
        <v>1</v>
      </c>
      <c r="O29" s="48">
        <v>0</v>
      </c>
      <c r="P29" s="49">
        <f>ROUND(((O29/M29-1)*100),1)</f>
        <v>-100</v>
      </c>
      <c r="Q29" s="48">
        <v>0</v>
      </c>
      <c r="R29" s="49">
        <f>ROUND(((Q29/N29-1)*100),1)</f>
        <v>-100</v>
      </c>
      <c r="S29" s="50">
        <f t="shared" si="87"/>
        <v>89988</v>
      </c>
      <c r="T29" s="50">
        <f t="shared" si="88"/>
        <v>145</v>
      </c>
      <c r="U29" s="50">
        <f t="shared" si="89"/>
        <v>0</v>
      </c>
      <c r="V29" s="57">
        <f t="shared" si="90"/>
        <v>-100</v>
      </c>
      <c r="W29" s="50">
        <f t="shared" si="91"/>
        <v>0</v>
      </c>
      <c r="X29" s="57">
        <f t="shared" si="92"/>
        <v>-100</v>
      </c>
      <c r="Y29" s="48">
        <v>90050</v>
      </c>
      <c r="Z29" s="48">
        <v>146</v>
      </c>
      <c r="AA29" s="48">
        <v>0</v>
      </c>
      <c r="AB29" s="49">
        <f t="shared" si="93"/>
        <v>-100</v>
      </c>
      <c r="AC29" s="48">
        <v>0</v>
      </c>
      <c r="AD29" s="49">
        <f t="shared" si="94"/>
        <v>-100</v>
      </c>
      <c r="AE29" s="50">
        <f t="shared" si="75"/>
        <v>2106</v>
      </c>
      <c r="AF29" s="50">
        <f t="shared" si="76"/>
        <v>18</v>
      </c>
      <c r="AG29" s="50">
        <f t="shared" si="77"/>
        <v>0</v>
      </c>
      <c r="AH29" s="57">
        <f t="shared" si="95"/>
        <v>-100</v>
      </c>
      <c r="AI29" s="50">
        <f t="shared" si="78"/>
        <v>0</v>
      </c>
      <c r="AJ29" s="57">
        <f t="shared" si="96"/>
        <v>-100</v>
      </c>
      <c r="AK29" s="48">
        <v>92156</v>
      </c>
      <c r="AL29" s="48">
        <v>164</v>
      </c>
      <c r="AM29" s="48">
        <v>0</v>
      </c>
      <c r="AN29" s="49">
        <f t="shared" si="104"/>
        <v>-100</v>
      </c>
      <c r="AO29" s="48">
        <v>0</v>
      </c>
      <c r="AP29" s="49">
        <f t="shared" si="97"/>
        <v>-100</v>
      </c>
      <c r="AQ29" s="50">
        <f t="shared" si="79"/>
        <v>5906</v>
      </c>
      <c r="AR29" s="50">
        <f t="shared" si="80"/>
        <v>46</v>
      </c>
      <c r="AS29" s="50">
        <f t="shared" si="81"/>
        <v>0</v>
      </c>
      <c r="AT29" s="57">
        <f t="shared" si="98"/>
        <v>-100</v>
      </c>
      <c r="AU29" s="50">
        <f t="shared" si="82"/>
        <v>0</v>
      </c>
      <c r="AV29" s="57">
        <f t="shared" si="99"/>
        <v>-100</v>
      </c>
      <c r="AW29" s="48">
        <v>98062</v>
      </c>
      <c r="AX29" s="48">
        <v>210</v>
      </c>
      <c r="AY29" s="48">
        <v>0</v>
      </c>
      <c r="AZ29" s="49">
        <f t="shared" si="100"/>
        <v>-100</v>
      </c>
      <c r="BA29" s="48">
        <v>0</v>
      </c>
      <c r="BB29" s="49">
        <f t="shared" si="101"/>
        <v>-100</v>
      </c>
      <c r="BC29" s="50">
        <f t="shared" si="83"/>
        <v>0</v>
      </c>
      <c r="BD29" s="50">
        <f t="shared" si="84"/>
        <v>0</v>
      </c>
      <c r="BE29" s="50">
        <f t="shared" si="85"/>
        <v>1518</v>
      </c>
      <c r="BF29" s="51">
        <v>0</v>
      </c>
      <c r="BG29" s="50">
        <f t="shared" si="86"/>
        <v>22</v>
      </c>
      <c r="BH29" s="51">
        <v>0</v>
      </c>
      <c r="BI29" s="50">
        <v>98062</v>
      </c>
      <c r="BJ29" s="50">
        <v>210</v>
      </c>
      <c r="BK29" s="48">
        <v>1518</v>
      </c>
      <c r="BL29" s="49">
        <f t="shared" si="102"/>
        <v>-98.5</v>
      </c>
      <c r="BM29" s="48">
        <v>22</v>
      </c>
      <c r="BN29" s="49">
        <f t="shared" si="103"/>
        <v>-89.5</v>
      </c>
    </row>
    <row r="30" spans="1:66" s="39" customFormat="1" ht="16.5" customHeight="1">
      <c r="A30" s="38"/>
      <c r="B30" s="41" t="s">
        <v>236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169490</v>
      </c>
      <c r="J30" s="50">
        <v>409</v>
      </c>
      <c r="K30" s="50">
        <v>159433</v>
      </c>
      <c r="L30" s="50">
        <v>266</v>
      </c>
      <c r="M30" s="48">
        <v>18692</v>
      </c>
      <c r="N30" s="48">
        <v>23</v>
      </c>
      <c r="O30" s="48">
        <v>0</v>
      </c>
      <c r="P30" s="49">
        <f>ROUND(((O30/M30-1)*100),1)</f>
        <v>-100</v>
      </c>
      <c r="Q30" s="48">
        <v>0</v>
      </c>
      <c r="R30" s="50">
        <v>0</v>
      </c>
      <c r="S30" s="50">
        <f t="shared" si="87"/>
        <v>0</v>
      </c>
      <c r="T30" s="50">
        <f t="shared" si="88"/>
        <v>0</v>
      </c>
      <c r="U30" s="50">
        <f t="shared" si="89"/>
        <v>0</v>
      </c>
      <c r="V30" s="51">
        <v>0</v>
      </c>
      <c r="W30" s="50">
        <f t="shared" si="91"/>
        <v>0</v>
      </c>
      <c r="X30" s="51">
        <v>0</v>
      </c>
      <c r="Y30" s="48">
        <v>18692</v>
      </c>
      <c r="Z30" s="48">
        <v>23</v>
      </c>
      <c r="AA30" s="48">
        <v>0</v>
      </c>
      <c r="AB30" s="49">
        <f t="shared" si="93"/>
        <v>-100</v>
      </c>
      <c r="AC30" s="48">
        <v>0</v>
      </c>
      <c r="AD30" s="49">
        <f t="shared" si="94"/>
        <v>-100</v>
      </c>
      <c r="AE30" s="50">
        <f t="shared" si="75"/>
        <v>24235</v>
      </c>
      <c r="AF30" s="50">
        <f t="shared" si="76"/>
        <v>31</v>
      </c>
      <c r="AG30" s="50">
        <f t="shared" si="77"/>
        <v>33120</v>
      </c>
      <c r="AH30" s="57">
        <f t="shared" si="95"/>
        <v>36.700000000000003</v>
      </c>
      <c r="AI30" s="50">
        <f t="shared" si="78"/>
        <v>135</v>
      </c>
      <c r="AJ30" s="57">
        <f t="shared" si="96"/>
        <v>335.5</v>
      </c>
      <c r="AK30" s="48">
        <v>42927</v>
      </c>
      <c r="AL30" s="48">
        <v>54</v>
      </c>
      <c r="AM30" s="48">
        <v>33120</v>
      </c>
      <c r="AN30" s="49">
        <f t="shared" si="104"/>
        <v>-22.8</v>
      </c>
      <c r="AO30" s="48">
        <v>135</v>
      </c>
      <c r="AP30" s="49">
        <f t="shared" si="97"/>
        <v>150</v>
      </c>
      <c r="AQ30" s="50">
        <f t="shared" si="79"/>
        <v>24004</v>
      </c>
      <c r="AR30" s="50">
        <f t="shared" si="80"/>
        <v>32</v>
      </c>
      <c r="AS30" s="50">
        <f t="shared" si="81"/>
        <v>0</v>
      </c>
      <c r="AT30" s="57">
        <f t="shared" si="98"/>
        <v>-100</v>
      </c>
      <c r="AU30" s="50">
        <f t="shared" si="82"/>
        <v>0</v>
      </c>
      <c r="AV30" s="57">
        <f t="shared" si="99"/>
        <v>-100</v>
      </c>
      <c r="AW30" s="48">
        <v>66931</v>
      </c>
      <c r="AX30" s="48">
        <v>86</v>
      </c>
      <c r="AY30" s="48">
        <v>33120</v>
      </c>
      <c r="AZ30" s="49">
        <f t="shared" si="100"/>
        <v>-50.5</v>
      </c>
      <c r="BA30" s="48">
        <v>135</v>
      </c>
      <c r="BB30" s="49">
        <f t="shared" si="101"/>
        <v>57</v>
      </c>
      <c r="BC30" s="50">
        <f t="shared" si="83"/>
        <v>20875</v>
      </c>
      <c r="BD30" s="50">
        <f t="shared" si="84"/>
        <v>29</v>
      </c>
      <c r="BE30" s="50">
        <f t="shared" si="85"/>
        <v>0</v>
      </c>
      <c r="BF30" s="57">
        <f t="shared" si="68"/>
        <v>-100</v>
      </c>
      <c r="BG30" s="50">
        <f t="shared" si="86"/>
        <v>0</v>
      </c>
      <c r="BH30" s="57">
        <f t="shared" si="70"/>
        <v>-100</v>
      </c>
      <c r="BI30" s="50">
        <v>87806</v>
      </c>
      <c r="BJ30" s="50">
        <v>115</v>
      </c>
      <c r="BK30" s="48">
        <v>33120</v>
      </c>
      <c r="BL30" s="49">
        <f t="shared" si="102"/>
        <v>-62.3</v>
      </c>
      <c r="BM30" s="48">
        <v>135</v>
      </c>
      <c r="BN30" s="49">
        <f t="shared" si="103"/>
        <v>17.399999999999999</v>
      </c>
    </row>
    <row r="31" spans="1:66" s="39" customFormat="1" ht="16.5" customHeight="1">
      <c r="A31" s="38"/>
      <c r="B31" s="41" t="s">
        <v>58</v>
      </c>
      <c r="C31" s="50">
        <v>81833</v>
      </c>
      <c r="D31" s="50">
        <v>625</v>
      </c>
      <c r="E31" s="50">
        <v>115975</v>
      </c>
      <c r="F31" s="50">
        <v>969</v>
      </c>
      <c r="G31" s="50">
        <v>61833</v>
      </c>
      <c r="H31" s="50">
        <v>643</v>
      </c>
      <c r="I31" s="50">
        <v>22936</v>
      </c>
      <c r="J31" s="50">
        <v>162</v>
      </c>
      <c r="K31" s="50">
        <v>114272</v>
      </c>
      <c r="L31" s="50">
        <v>295</v>
      </c>
      <c r="M31" s="48">
        <v>0</v>
      </c>
      <c r="N31" s="48">
        <v>0</v>
      </c>
      <c r="O31" s="48">
        <v>0</v>
      </c>
      <c r="P31" s="50">
        <v>0</v>
      </c>
      <c r="Q31" s="48">
        <v>0</v>
      </c>
      <c r="R31" s="50">
        <v>0</v>
      </c>
      <c r="S31" s="50">
        <f t="shared" si="87"/>
        <v>0</v>
      </c>
      <c r="T31" s="50">
        <f t="shared" si="88"/>
        <v>0</v>
      </c>
      <c r="U31" s="50">
        <f t="shared" si="89"/>
        <v>0</v>
      </c>
      <c r="V31" s="51">
        <v>0</v>
      </c>
      <c r="W31" s="50">
        <f t="shared" si="91"/>
        <v>0</v>
      </c>
      <c r="X31" s="51">
        <v>0</v>
      </c>
      <c r="Y31" s="48">
        <v>0</v>
      </c>
      <c r="Z31" s="48">
        <v>0</v>
      </c>
      <c r="AA31" s="48">
        <v>0</v>
      </c>
      <c r="AB31" s="51"/>
      <c r="AC31" s="48">
        <v>0</v>
      </c>
      <c r="AD31" s="51"/>
      <c r="AE31" s="50">
        <f t="shared" si="75"/>
        <v>0</v>
      </c>
      <c r="AF31" s="50">
        <f t="shared" si="76"/>
        <v>0</v>
      </c>
      <c r="AG31" s="50">
        <f t="shared" si="77"/>
        <v>0</v>
      </c>
      <c r="AH31" s="51">
        <v>0</v>
      </c>
      <c r="AI31" s="50">
        <f t="shared" si="78"/>
        <v>0</v>
      </c>
      <c r="AJ31" s="51">
        <v>0</v>
      </c>
      <c r="AK31" s="48">
        <v>0</v>
      </c>
      <c r="AL31" s="48">
        <v>0</v>
      </c>
      <c r="AM31" s="48">
        <v>0</v>
      </c>
      <c r="AN31" s="51">
        <v>0</v>
      </c>
      <c r="AO31" s="48">
        <v>0</v>
      </c>
      <c r="AP31" s="51">
        <v>0</v>
      </c>
      <c r="AQ31" s="50">
        <f t="shared" si="79"/>
        <v>0</v>
      </c>
      <c r="AR31" s="50">
        <f t="shared" si="80"/>
        <v>0</v>
      </c>
      <c r="AS31" s="50">
        <f t="shared" si="81"/>
        <v>0</v>
      </c>
      <c r="AT31" s="51">
        <v>0</v>
      </c>
      <c r="AU31" s="50">
        <f t="shared" si="82"/>
        <v>0</v>
      </c>
      <c r="AV31" s="51">
        <v>0</v>
      </c>
      <c r="AW31" s="48">
        <v>0</v>
      </c>
      <c r="AX31" s="48">
        <v>0</v>
      </c>
      <c r="AY31" s="48">
        <v>0</v>
      </c>
      <c r="AZ31" s="51">
        <v>0</v>
      </c>
      <c r="BA31" s="48">
        <v>0</v>
      </c>
      <c r="BB31" s="51">
        <v>0</v>
      </c>
      <c r="BC31" s="50">
        <f t="shared" ref="BC31:BC39" si="105">BI31-AW31</f>
        <v>0</v>
      </c>
      <c r="BD31" s="50">
        <f t="shared" ref="BD31:BD39" si="106">BJ31-AX31</f>
        <v>0</v>
      </c>
      <c r="BE31" s="50">
        <f t="shared" ref="BE31:BE39" si="107">BK31-AY31</f>
        <v>0</v>
      </c>
      <c r="BF31" s="51">
        <v>0</v>
      </c>
      <c r="BG31" s="50">
        <f t="shared" ref="BG31:BG39" si="108">BM31-BA31</f>
        <v>0</v>
      </c>
      <c r="BH31" s="51">
        <v>0</v>
      </c>
      <c r="BI31" s="50">
        <v>0</v>
      </c>
      <c r="BJ31" s="50">
        <v>0</v>
      </c>
      <c r="BK31" s="48">
        <v>0</v>
      </c>
      <c r="BL31" s="51">
        <v>0</v>
      </c>
      <c r="BM31" s="48">
        <v>0</v>
      </c>
      <c r="BN31" s="51">
        <v>0</v>
      </c>
    </row>
    <row r="32" spans="1:66" s="39" customFormat="1" ht="16.5" customHeight="1">
      <c r="A32" s="38"/>
      <c r="B32" s="41" t="s">
        <v>180</v>
      </c>
      <c r="C32" s="50">
        <v>0</v>
      </c>
      <c r="D32" s="50">
        <v>0</v>
      </c>
      <c r="E32" s="50">
        <v>154903</v>
      </c>
      <c r="F32" s="50">
        <v>274</v>
      </c>
      <c r="G32" s="50">
        <v>1032</v>
      </c>
      <c r="H32" s="50">
        <v>1</v>
      </c>
      <c r="I32" s="50">
        <v>5655</v>
      </c>
      <c r="J32" s="50">
        <v>62</v>
      </c>
      <c r="K32" s="50">
        <v>52114</v>
      </c>
      <c r="L32" s="50">
        <v>108</v>
      </c>
      <c r="M32" s="48">
        <v>0</v>
      </c>
      <c r="N32" s="48">
        <v>0</v>
      </c>
      <c r="O32" s="48">
        <v>0</v>
      </c>
      <c r="P32" s="50">
        <v>0</v>
      </c>
      <c r="Q32" s="48">
        <v>0</v>
      </c>
      <c r="R32" s="50">
        <v>0</v>
      </c>
      <c r="S32" s="50">
        <f t="shared" si="87"/>
        <v>0</v>
      </c>
      <c r="T32" s="50">
        <f t="shared" si="88"/>
        <v>0</v>
      </c>
      <c r="U32" s="50">
        <f t="shared" si="89"/>
        <v>0</v>
      </c>
      <c r="V32" s="51">
        <v>0</v>
      </c>
      <c r="W32" s="50">
        <f t="shared" si="91"/>
        <v>0</v>
      </c>
      <c r="X32" s="51">
        <v>0</v>
      </c>
      <c r="Y32" s="48">
        <v>0</v>
      </c>
      <c r="Z32" s="48">
        <v>0</v>
      </c>
      <c r="AA32" s="48">
        <v>0</v>
      </c>
      <c r="AB32" s="51"/>
      <c r="AC32" s="48">
        <v>0</v>
      </c>
      <c r="AD32" s="51"/>
      <c r="AE32" s="50">
        <f t="shared" si="75"/>
        <v>0</v>
      </c>
      <c r="AF32" s="50">
        <f t="shared" si="76"/>
        <v>0</v>
      </c>
      <c r="AG32" s="50">
        <f t="shared" si="77"/>
        <v>0</v>
      </c>
      <c r="AH32" s="51">
        <v>0</v>
      </c>
      <c r="AI32" s="50">
        <f t="shared" si="78"/>
        <v>0</v>
      </c>
      <c r="AJ32" s="51">
        <v>0</v>
      </c>
      <c r="AK32" s="48">
        <v>0</v>
      </c>
      <c r="AL32" s="48">
        <v>0</v>
      </c>
      <c r="AM32" s="48">
        <v>0</v>
      </c>
      <c r="AN32" s="51">
        <v>0</v>
      </c>
      <c r="AO32" s="48">
        <v>0</v>
      </c>
      <c r="AP32" s="51">
        <v>0</v>
      </c>
      <c r="AQ32" s="50">
        <f t="shared" si="79"/>
        <v>20000</v>
      </c>
      <c r="AR32" s="50">
        <f t="shared" si="80"/>
        <v>24</v>
      </c>
      <c r="AS32" s="50">
        <f t="shared" si="81"/>
        <v>20292</v>
      </c>
      <c r="AT32" s="57">
        <f t="shared" si="98"/>
        <v>1.5</v>
      </c>
      <c r="AU32" s="50">
        <f t="shared" si="82"/>
        <v>34</v>
      </c>
      <c r="AV32" s="57">
        <f t="shared" si="99"/>
        <v>41.7</v>
      </c>
      <c r="AW32" s="48">
        <v>20000</v>
      </c>
      <c r="AX32" s="48">
        <v>24</v>
      </c>
      <c r="AY32" s="48">
        <v>20292</v>
      </c>
      <c r="AZ32" s="49">
        <f t="shared" si="100"/>
        <v>1.5</v>
      </c>
      <c r="BA32" s="48">
        <v>34</v>
      </c>
      <c r="BB32" s="49">
        <f t="shared" si="101"/>
        <v>41.7</v>
      </c>
      <c r="BC32" s="50">
        <f t="shared" si="105"/>
        <v>17600</v>
      </c>
      <c r="BD32" s="50">
        <f t="shared" si="106"/>
        <v>21</v>
      </c>
      <c r="BE32" s="50">
        <f t="shared" si="107"/>
        <v>0</v>
      </c>
      <c r="BF32" s="57">
        <f t="shared" si="68"/>
        <v>-100</v>
      </c>
      <c r="BG32" s="50">
        <f t="shared" si="108"/>
        <v>0</v>
      </c>
      <c r="BH32" s="57">
        <f t="shared" si="70"/>
        <v>-100</v>
      </c>
      <c r="BI32" s="50">
        <v>37600</v>
      </c>
      <c r="BJ32" s="50">
        <v>45</v>
      </c>
      <c r="BK32" s="48">
        <v>20292</v>
      </c>
      <c r="BL32" s="49">
        <f t="shared" si="102"/>
        <v>-46</v>
      </c>
      <c r="BM32" s="48">
        <v>34</v>
      </c>
      <c r="BN32" s="49">
        <f t="shared" si="103"/>
        <v>-24.4</v>
      </c>
    </row>
    <row r="33" spans="1:66" s="39" customFormat="1" ht="16.5" customHeight="1">
      <c r="A33" s="38"/>
      <c r="B33" s="41" t="s">
        <v>51</v>
      </c>
      <c r="C33" s="50">
        <v>9898</v>
      </c>
      <c r="D33" s="50">
        <v>19</v>
      </c>
      <c r="E33" s="50">
        <v>63016</v>
      </c>
      <c r="F33" s="50">
        <v>53</v>
      </c>
      <c r="G33" s="50">
        <v>918281</v>
      </c>
      <c r="H33" s="50">
        <v>945</v>
      </c>
      <c r="I33" s="50">
        <v>594687</v>
      </c>
      <c r="J33" s="50">
        <v>470</v>
      </c>
      <c r="K33" s="50">
        <v>39077</v>
      </c>
      <c r="L33" s="50">
        <v>208</v>
      </c>
      <c r="M33" s="48">
        <v>0</v>
      </c>
      <c r="N33" s="48">
        <v>0</v>
      </c>
      <c r="O33" s="48">
        <v>20544</v>
      </c>
      <c r="P33" s="50">
        <v>0</v>
      </c>
      <c r="Q33" s="48">
        <v>196</v>
      </c>
      <c r="R33" s="50">
        <v>0</v>
      </c>
      <c r="S33" s="50">
        <f t="shared" si="87"/>
        <v>12850</v>
      </c>
      <c r="T33" s="50">
        <f t="shared" si="88"/>
        <v>10</v>
      </c>
      <c r="U33" s="50">
        <f t="shared" si="89"/>
        <v>0</v>
      </c>
      <c r="V33" s="57">
        <f t="shared" si="90"/>
        <v>-100</v>
      </c>
      <c r="W33" s="50">
        <f t="shared" si="91"/>
        <v>0</v>
      </c>
      <c r="X33" s="57">
        <f t="shared" si="92"/>
        <v>-100</v>
      </c>
      <c r="Y33" s="48">
        <v>12850</v>
      </c>
      <c r="Z33" s="48">
        <v>10</v>
      </c>
      <c r="AA33" s="48">
        <v>20544</v>
      </c>
      <c r="AB33" s="49">
        <f t="shared" si="93"/>
        <v>59.9</v>
      </c>
      <c r="AC33" s="48">
        <v>196</v>
      </c>
      <c r="AD33" s="49">
        <f t="shared" si="94"/>
        <v>1860</v>
      </c>
      <c r="AE33" s="50">
        <f t="shared" si="75"/>
        <v>127</v>
      </c>
      <c r="AF33" s="50">
        <f t="shared" si="76"/>
        <v>1</v>
      </c>
      <c r="AG33" s="50">
        <f t="shared" si="77"/>
        <v>41262</v>
      </c>
      <c r="AH33" s="57">
        <f t="shared" si="95"/>
        <v>32389.8</v>
      </c>
      <c r="AI33" s="50">
        <f t="shared" si="78"/>
        <v>88</v>
      </c>
      <c r="AJ33" s="57">
        <f t="shared" si="96"/>
        <v>8700</v>
      </c>
      <c r="AK33" s="48">
        <v>12977</v>
      </c>
      <c r="AL33" s="48">
        <v>11</v>
      </c>
      <c r="AM33" s="48">
        <v>61806</v>
      </c>
      <c r="AN33" s="49">
        <f t="shared" si="104"/>
        <v>376.3</v>
      </c>
      <c r="AO33" s="48">
        <v>284</v>
      </c>
      <c r="AP33" s="49">
        <f t="shared" si="97"/>
        <v>2481.8000000000002</v>
      </c>
      <c r="AQ33" s="50">
        <f t="shared" si="79"/>
        <v>3300</v>
      </c>
      <c r="AR33" s="50">
        <f t="shared" si="80"/>
        <v>28</v>
      </c>
      <c r="AS33" s="50">
        <f t="shared" si="81"/>
        <v>22087</v>
      </c>
      <c r="AT33" s="57">
        <f t="shared" si="98"/>
        <v>569.29999999999995</v>
      </c>
      <c r="AU33" s="50">
        <f t="shared" si="82"/>
        <v>42</v>
      </c>
      <c r="AV33" s="57">
        <f t="shared" si="99"/>
        <v>50</v>
      </c>
      <c r="AW33" s="48">
        <v>16277</v>
      </c>
      <c r="AX33" s="48">
        <v>39</v>
      </c>
      <c r="AY33" s="48">
        <v>83893</v>
      </c>
      <c r="AZ33" s="49">
        <f t="shared" si="100"/>
        <v>415.4</v>
      </c>
      <c r="BA33" s="48">
        <v>326</v>
      </c>
      <c r="BB33" s="49">
        <f t="shared" si="101"/>
        <v>735.9</v>
      </c>
      <c r="BC33" s="50">
        <f t="shared" si="105"/>
        <v>0</v>
      </c>
      <c r="BD33" s="50">
        <f t="shared" si="106"/>
        <v>0</v>
      </c>
      <c r="BE33" s="50">
        <f t="shared" si="107"/>
        <v>13048</v>
      </c>
      <c r="BF33" s="51">
        <v>0</v>
      </c>
      <c r="BG33" s="50">
        <f t="shared" si="108"/>
        <v>40</v>
      </c>
      <c r="BH33" s="51">
        <v>0</v>
      </c>
      <c r="BI33" s="50">
        <v>16277</v>
      </c>
      <c r="BJ33" s="50">
        <v>39</v>
      </c>
      <c r="BK33" s="48">
        <v>96941</v>
      </c>
      <c r="BL33" s="49">
        <f t="shared" si="102"/>
        <v>495.6</v>
      </c>
      <c r="BM33" s="48">
        <v>366</v>
      </c>
      <c r="BN33" s="49">
        <f t="shared" si="103"/>
        <v>838.5</v>
      </c>
    </row>
    <row r="34" spans="1:66" s="39" customFormat="1" ht="16.5" customHeight="1">
      <c r="A34" s="38"/>
      <c r="B34" s="41" t="s">
        <v>162</v>
      </c>
      <c r="C34" s="50">
        <v>30860</v>
      </c>
      <c r="D34" s="50">
        <v>203</v>
      </c>
      <c r="E34" s="50">
        <v>168078</v>
      </c>
      <c r="F34" s="50">
        <v>1174</v>
      </c>
      <c r="G34" s="50">
        <v>177355</v>
      </c>
      <c r="H34" s="50">
        <v>1400</v>
      </c>
      <c r="I34" s="50">
        <v>129859</v>
      </c>
      <c r="J34" s="50">
        <v>881</v>
      </c>
      <c r="K34" s="50">
        <v>37886</v>
      </c>
      <c r="L34" s="50">
        <v>307</v>
      </c>
      <c r="M34" s="48">
        <v>0</v>
      </c>
      <c r="N34" s="48">
        <v>0</v>
      </c>
      <c r="O34" s="48">
        <v>2360</v>
      </c>
      <c r="P34" s="50">
        <v>0</v>
      </c>
      <c r="Q34" s="48">
        <v>8</v>
      </c>
      <c r="R34" s="50">
        <v>0</v>
      </c>
      <c r="S34" s="50">
        <f t="shared" si="87"/>
        <v>0</v>
      </c>
      <c r="T34" s="50">
        <f t="shared" si="88"/>
        <v>0</v>
      </c>
      <c r="U34" s="50">
        <f t="shared" si="89"/>
        <v>0</v>
      </c>
      <c r="V34" s="51">
        <v>0</v>
      </c>
      <c r="W34" s="50">
        <f t="shared" si="91"/>
        <v>0</v>
      </c>
      <c r="X34" s="51">
        <v>0</v>
      </c>
      <c r="Y34" s="48">
        <v>0</v>
      </c>
      <c r="Z34" s="48">
        <v>0</v>
      </c>
      <c r="AA34" s="48">
        <v>2360</v>
      </c>
      <c r="AB34" s="51"/>
      <c r="AC34" s="48">
        <v>8</v>
      </c>
      <c r="AD34" s="51"/>
      <c r="AE34" s="50">
        <f t="shared" si="75"/>
        <v>0</v>
      </c>
      <c r="AF34" s="50">
        <f t="shared" si="76"/>
        <v>0</v>
      </c>
      <c r="AG34" s="50">
        <f t="shared" si="77"/>
        <v>0</v>
      </c>
      <c r="AH34" s="51">
        <v>0</v>
      </c>
      <c r="AI34" s="50">
        <f t="shared" si="78"/>
        <v>0</v>
      </c>
      <c r="AJ34" s="51">
        <v>0</v>
      </c>
      <c r="AK34" s="48">
        <v>0</v>
      </c>
      <c r="AL34" s="48">
        <v>0</v>
      </c>
      <c r="AM34" s="48">
        <v>2360</v>
      </c>
      <c r="AN34" s="51">
        <v>0</v>
      </c>
      <c r="AO34" s="48">
        <v>8</v>
      </c>
      <c r="AP34" s="51">
        <v>0</v>
      </c>
      <c r="AQ34" s="50">
        <f t="shared" si="79"/>
        <v>17869</v>
      </c>
      <c r="AR34" s="50">
        <f t="shared" si="80"/>
        <v>207</v>
      </c>
      <c r="AS34" s="50">
        <f t="shared" si="81"/>
        <v>0</v>
      </c>
      <c r="AT34" s="57">
        <f t="shared" si="98"/>
        <v>-100</v>
      </c>
      <c r="AU34" s="50">
        <f t="shared" si="82"/>
        <v>0</v>
      </c>
      <c r="AV34" s="57">
        <f t="shared" si="99"/>
        <v>-100</v>
      </c>
      <c r="AW34" s="48">
        <v>17869</v>
      </c>
      <c r="AX34" s="48">
        <v>207</v>
      </c>
      <c r="AY34" s="48">
        <v>2360</v>
      </c>
      <c r="AZ34" s="49">
        <f t="shared" si="100"/>
        <v>-86.8</v>
      </c>
      <c r="BA34" s="48">
        <v>8</v>
      </c>
      <c r="BB34" s="49">
        <f t="shared" si="101"/>
        <v>-96.1</v>
      </c>
      <c r="BC34" s="50">
        <f t="shared" si="105"/>
        <v>0</v>
      </c>
      <c r="BD34" s="50">
        <f t="shared" si="106"/>
        <v>0</v>
      </c>
      <c r="BE34" s="50">
        <f t="shared" si="107"/>
        <v>0</v>
      </c>
      <c r="BF34" s="51">
        <v>0</v>
      </c>
      <c r="BG34" s="50">
        <f t="shared" si="108"/>
        <v>0</v>
      </c>
      <c r="BH34" s="51">
        <v>0</v>
      </c>
      <c r="BI34" s="50">
        <v>17869</v>
      </c>
      <c r="BJ34" s="50">
        <v>207</v>
      </c>
      <c r="BK34" s="48">
        <v>2360</v>
      </c>
      <c r="BL34" s="49">
        <f t="shared" si="102"/>
        <v>-86.8</v>
      </c>
      <c r="BM34" s="48">
        <v>8</v>
      </c>
      <c r="BN34" s="49">
        <f t="shared" si="103"/>
        <v>-96.1</v>
      </c>
    </row>
    <row r="35" spans="1:66" s="39" customFormat="1" ht="16.5" customHeight="1">
      <c r="A35" s="38"/>
      <c r="B35" s="41" t="s">
        <v>74</v>
      </c>
      <c r="C35" s="50">
        <v>9065</v>
      </c>
      <c r="D35" s="50">
        <v>42</v>
      </c>
      <c r="E35" s="50">
        <v>0</v>
      </c>
      <c r="F35" s="50">
        <v>0</v>
      </c>
      <c r="G35" s="50">
        <v>40794</v>
      </c>
      <c r="H35" s="50">
        <v>140</v>
      </c>
      <c r="I35" s="50">
        <v>0</v>
      </c>
      <c r="J35" s="50">
        <v>0</v>
      </c>
      <c r="K35" s="50">
        <v>32816</v>
      </c>
      <c r="L35" s="50">
        <v>123</v>
      </c>
      <c r="M35" s="48">
        <v>0</v>
      </c>
      <c r="N35" s="48">
        <v>0</v>
      </c>
      <c r="O35" s="48">
        <v>0</v>
      </c>
      <c r="P35" s="50">
        <v>0</v>
      </c>
      <c r="Q35" s="48">
        <v>0</v>
      </c>
      <c r="R35" s="50">
        <v>0</v>
      </c>
      <c r="S35" s="50">
        <f t="shared" si="87"/>
        <v>0</v>
      </c>
      <c r="T35" s="50">
        <f t="shared" si="88"/>
        <v>0</v>
      </c>
      <c r="U35" s="50">
        <f t="shared" si="89"/>
        <v>0</v>
      </c>
      <c r="V35" s="51">
        <v>0</v>
      </c>
      <c r="W35" s="50">
        <f t="shared" si="91"/>
        <v>0</v>
      </c>
      <c r="X35" s="51">
        <v>0</v>
      </c>
      <c r="Y35" s="48">
        <v>0</v>
      </c>
      <c r="Z35" s="48">
        <v>0</v>
      </c>
      <c r="AA35" s="48">
        <v>0</v>
      </c>
      <c r="AB35" s="51"/>
      <c r="AC35" s="48">
        <v>0</v>
      </c>
      <c r="AD35" s="51"/>
      <c r="AE35" s="50">
        <f t="shared" si="75"/>
        <v>0</v>
      </c>
      <c r="AF35" s="50">
        <f t="shared" si="76"/>
        <v>0</v>
      </c>
      <c r="AG35" s="50">
        <f t="shared" si="77"/>
        <v>0</v>
      </c>
      <c r="AH35" s="51">
        <v>0</v>
      </c>
      <c r="AI35" s="50">
        <f t="shared" si="78"/>
        <v>0</v>
      </c>
      <c r="AJ35" s="51">
        <v>0</v>
      </c>
      <c r="AK35" s="48">
        <v>0</v>
      </c>
      <c r="AL35" s="48">
        <v>0</v>
      </c>
      <c r="AM35" s="48">
        <v>0</v>
      </c>
      <c r="AN35" s="51">
        <v>0</v>
      </c>
      <c r="AO35" s="48">
        <v>0</v>
      </c>
      <c r="AP35" s="51">
        <v>0</v>
      </c>
      <c r="AQ35" s="50">
        <f t="shared" si="79"/>
        <v>0</v>
      </c>
      <c r="AR35" s="50">
        <f t="shared" si="80"/>
        <v>0</v>
      </c>
      <c r="AS35" s="50">
        <f t="shared" si="81"/>
        <v>0</v>
      </c>
      <c r="AT35" s="51">
        <v>0</v>
      </c>
      <c r="AU35" s="50">
        <f t="shared" si="82"/>
        <v>0</v>
      </c>
      <c r="AV35" s="51">
        <v>0</v>
      </c>
      <c r="AW35" s="48">
        <v>0</v>
      </c>
      <c r="AX35" s="48">
        <v>0</v>
      </c>
      <c r="AY35" s="48">
        <v>0</v>
      </c>
      <c r="AZ35" s="51">
        <v>0</v>
      </c>
      <c r="BA35" s="48">
        <v>0</v>
      </c>
      <c r="BB35" s="51">
        <v>0</v>
      </c>
      <c r="BC35" s="50">
        <f t="shared" si="105"/>
        <v>0</v>
      </c>
      <c r="BD35" s="50">
        <f t="shared" si="106"/>
        <v>0</v>
      </c>
      <c r="BE35" s="50">
        <f t="shared" si="107"/>
        <v>0</v>
      </c>
      <c r="BF35" s="51">
        <v>0</v>
      </c>
      <c r="BG35" s="50">
        <f t="shared" si="108"/>
        <v>0</v>
      </c>
      <c r="BH35" s="51">
        <v>0</v>
      </c>
      <c r="BI35" s="50">
        <v>0</v>
      </c>
      <c r="BJ35" s="50">
        <v>0</v>
      </c>
      <c r="BK35" s="48">
        <v>0</v>
      </c>
      <c r="BL35" s="51">
        <v>0</v>
      </c>
      <c r="BM35" s="48">
        <v>0</v>
      </c>
      <c r="BN35" s="51">
        <v>0</v>
      </c>
    </row>
    <row r="36" spans="1:66" s="39" customFormat="1" ht="16.5" customHeight="1">
      <c r="A36" s="38"/>
      <c r="B36" s="41" t="s">
        <v>275</v>
      </c>
      <c r="C36" s="50">
        <v>0</v>
      </c>
      <c r="D36" s="50">
        <v>0</v>
      </c>
      <c r="E36" s="50">
        <v>6961</v>
      </c>
      <c r="F36" s="50">
        <v>78</v>
      </c>
      <c r="G36" s="50">
        <v>580</v>
      </c>
      <c r="H36" s="50">
        <v>23</v>
      </c>
      <c r="I36" s="50">
        <v>0</v>
      </c>
      <c r="J36" s="50">
        <v>0</v>
      </c>
      <c r="K36" s="50">
        <v>19266</v>
      </c>
      <c r="L36" s="50">
        <v>220</v>
      </c>
      <c r="M36" s="48">
        <v>0</v>
      </c>
      <c r="N36" s="48">
        <v>0</v>
      </c>
      <c r="O36" s="48">
        <v>21455</v>
      </c>
      <c r="P36" s="50">
        <v>0</v>
      </c>
      <c r="Q36" s="48">
        <v>320</v>
      </c>
      <c r="R36" s="50">
        <v>0</v>
      </c>
      <c r="S36" s="50">
        <f t="shared" si="87"/>
        <v>0</v>
      </c>
      <c r="T36" s="50">
        <f t="shared" si="88"/>
        <v>0</v>
      </c>
      <c r="U36" s="50">
        <f t="shared" si="89"/>
        <v>0</v>
      </c>
      <c r="V36" s="51">
        <v>0</v>
      </c>
      <c r="W36" s="50">
        <f t="shared" si="91"/>
        <v>0</v>
      </c>
      <c r="X36" s="51">
        <v>0</v>
      </c>
      <c r="Y36" s="48">
        <v>0</v>
      </c>
      <c r="Z36" s="48">
        <v>0</v>
      </c>
      <c r="AA36" s="48">
        <v>21455</v>
      </c>
      <c r="AB36" s="51"/>
      <c r="AC36" s="48">
        <v>320</v>
      </c>
      <c r="AD36" s="51"/>
      <c r="AE36" s="50">
        <f t="shared" ref="AE36" si="109">AK36-Y36</f>
        <v>0</v>
      </c>
      <c r="AF36" s="50">
        <f t="shared" ref="AF36" si="110">AL36-Z36</f>
        <v>0</v>
      </c>
      <c r="AG36" s="50">
        <f t="shared" ref="AG36" si="111">AM36-AA36</f>
        <v>0</v>
      </c>
      <c r="AH36" s="51">
        <v>0</v>
      </c>
      <c r="AI36" s="50">
        <f t="shared" ref="AI36" si="112">AO36-AC36</f>
        <v>0</v>
      </c>
      <c r="AJ36" s="51">
        <v>0</v>
      </c>
      <c r="AK36" s="48">
        <v>0</v>
      </c>
      <c r="AL36" s="48">
        <v>0</v>
      </c>
      <c r="AM36" s="48">
        <v>21455</v>
      </c>
      <c r="AN36" s="51">
        <v>0</v>
      </c>
      <c r="AO36" s="48">
        <v>320</v>
      </c>
      <c r="AP36" s="51">
        <v>0</v>
      </c>
      <c r="AQ36" s="50">
        <f t="shared" ref="AQ36" si="113">AW36-AK36</f>
        <v>0</v>
      </c>
      <c r="AR36" s="50">
        <f t="shared" ref="AR36" si="114">AX36-AL36</f>
        <v>0</v>
      </c>
      <c r="AS36" s="50">
        <f t="shared" ref="AS36" si="115">AY36-AM36</f>
        <v>0</v>
      </c>
      <c r="AT36" s="51">
        <v>0</v>
      </c>
      <c r="AU36" s="50">
        <f t="shared" ref="AU36" si="116">BA36-AO36</f>
        <v>0</v>
      </c>
      <c r="AV36" s="51">
        <v>0</v>
      </c>
      <c r="AW36" s="48">
        <v>0</v>
      </c>
      <c r="AX36" s="48">
        <v>0</v>
      </c>
      <c r="AY36" s="48">
        <v>21455</v>
      </c>
      <c r="AZ36" s="51">
        <v>0</v>
      </c>
      <c r="BA36" s="48">
        <v>320</v>
      </c>
      <c r="BB36" s="51">
        <v>0</v>
      </c>
      <c r="BC36" s="50">
        <f t="shared" si="105"/>
        <v>0</v>
      </c>
      <c r="BD36" s="50">
        <f t="shared" si="106"/>
        <v>0</v>
      </c>
      <c r="BE36" s="50">
        <f t="shared" si="107"/>
        <v>0</v>
      </c>
      <c r="BF36" s="51">
        <v>0</v>
      </c>
      <c r="BG36" s="50">
        <f t="shared" si="108"/>
        <v>0</v>
      </c>
      <c r="BH36" s="51">
        <v>0</v>
      </c>
      <c r="BI36" s="50">
        <v>0</v>
      </c>
      <c r="BJ36" s="50">
        <v>0</v>
      </c>
      <c r="BK36" s="48">
        <v>21455</v>
      </c>
      <c r="BL36" s="51">
        <v>0</v>
      </c>
      <c r="BM36" s="48">
        <v>320</v>
      </c>
      <c r="BN36" s="51">
        <v>0</v>
      </c>
    </row>
    <row r="37" spans="1:66" s="39" customFormat="1" ht="16.5" customHeight="1">
      <c r="A37" s="38"/>
      <c r="B37" s="41" t="s">
        <v>73</v>
      </c>
      <c r="C37" s="50">
        <v>512</v>
      </c>
      <c r="D37" s="50">
        <v>3</v>
      </c>
      <c r="E37" s="50">
        <v>1</v>
      </c>
      <c r="F37" s="50">
        <v>0</v>
      </c>
      <c r="G37" s="50">
        <v>4436</v>
      </c>
      <c r="H37" s="50">
        <v>53</v>
      </c>
      <c r="I37" s="50">
        <v>30950</v>
      </c>
      <c r="J37" s="50">
        <v>203</v>
      </c>
      <c r="K37" s="50">
        <v>8461</v>
      </c>
      <c r="L37" s="50">
        <v>66</v>
      </c>
      <c r="M37" s="48">
        <v>0</v>
      </c>
      <c r="N37" s="48">
        <v>0</v>
      </c>
      <c r="O37" s="48">
        <v>0</v>
      </c>
      <c r="P37" s="50">
        <v>0</v>
      </c>
      <c r="Q37" s="48">
        <v>0</v>
      </c>
      <c r="R37" s="50">
        <v>0</v>
      </c>
      <c r="S37" s="50">
        <f t="shared" si="87"/>
        <v>0</v>
      </c>
      <c r="T37" s="50">
        <f t="shared" si="88"/>
        <v>0</v>
      </c>
      <c r="U37" s="50">
        <f t="shared" si="89"/>
        <v>2838</v>
      </c>
      <c r="V37" s="51">
        <v>0</v>
      </c>
      <c r="W37" s="50">
        <f t="shared" si="91"/>
        <v>48</v>
      </c>
      <c r="X37" s="51">
        <v>0</v>
      </c>
      <c r="Y37" s="48">
        <v>0</v>
      </c>
      <c r="Z37" s="48">
        <v>0</v>
      </c>
      <c r="AA37" s="48">
        <v>2838</v>
      </c>
      <c r="AB37" s="51"/>
      <c r="AC37" s="48">
        <v>48</v>
      </c>
      <c r="AD37" s="51"/>
      <c r="AE37" s="50">
        <f t="shared" ref="AE37:AG41" si="117">AK37-Y37</f>
        <v>0</v>
      </c>
      <c r="AF37" s="50">
        <f t="shared" si="117"/>
        <v>0</v>
      </c>
      <c r="AG37" s="50">
        <f t="shared" si="117"/>
        <v>0</v>
      </c>
      <c r="AH37" s="51">
        <v>0</v>
      </c>
      <c r="AI37" s="50">
        <f>AO37-AC37</f>
        <v>0</v>
      </c>
      <c r="AJ37" s="51">
        <v>0</v>
      </c>
      <c r="AK37" s="48">
        <v>0</v>
      </c>
      <c r="AL37" s="48">
        <v>0</v>
      </c>
      <c r="AM37" s="48">
        <v>2838</v>
      </c>
      <c r="AN37" s="51">
        <v>0</v>
      </c>
      <c r="AO37" s="48">
        <v>48</v>
      </c>
      <c r="AP37" s="51">
        <v>0</v>
      </c>
      <c r="AQ37" s="50">
        <f t="shared" ref="AQ37:AS41" si="118">AW37-AK37</f>
        <v>853</v>
      </c>
      <c r="AR37" s="50">
        <f t="shared" si="118"/>
        <v>9</v>
      </c>
      <c r="AS37" s="50">
        <f t="shared" si="118"/>
        <v>0</v>
      </c>
      <c r="AT37" s="57">
        <f t="shared" si="98"/>
        <v>-100</v>
      </c>
      <c r="AU37" s="50">
        <f>BA37-AO37</f>
        <v>0</v>
      </c>
      <c r="AV37" s="57">
        <f t="shared" si="99"/>
        <v>-100</v>
      </c>
      <c r="AW37" s="48">
        <v>853</v>
      </c>
      <c r="AX37" s="48">
        <v>9</v>
      </c>
      <c r="AY37" s="48">
        <v>2838</v>
      </c>
      <c r="AZ37" s="49">
        <f t="shared" si="100"/>
        <v>232.7</v>
      </c>
      <c r="BA37" s="48">
        <v>48</v>
      </c>
      <c r="BB37" s="49">
        <f t="shared" si="101"/>
        <v>433.3</v>
      </c>
      <c r="BC37" s="50">
        <f t="shared" si="105"/>
        <v>0</v>
      </c>
      <c r="BD37" s="50">
        <f t="shared" si="106"/>
        <v>0</v>
      </c>
      <c r="BE37" s="50">
        <f t="shared" si="107"/>
        <v>4148</v>
      </c>
      <c r="BF37" s="51">
        <v>0</v>
      </c>
      <c r="BG37" s="50">
        <f t="shared" si="108"/>
        <v>28</v>
      </c>
      <c r="BH37" s="51">
        <v>0</v>
      </c>
      <c r="BI37" s="50">
        <v>853</v>
      </c>
      <c r="BJ37" s="50">
        <v>9</v>
      </c>
      <c r="BK37" s="48">
        <v>6986</v>
      </c>
      <c r="BL37" s="49">
        <f t="shared" si="102"/>
        <v>719</v>
      </c>
      <c r="BM37" s="48">
        <v>76</v>
      </c>
      <c r="BN37" s="49">
        <f t="shared" si="103"/>
        <v>744.4</v>
      </c>
    </row>
    <row r="38" spans="1:66" s="39" customFormat="1" ht="16.5" customHeight="1">
      <c r="A38" s="38"/>
      <c r="B38" s="41" t="s">
        <v>161</v>
      </c>
      <c r="C38" s="50">
        <v>32600</v>
      </c>
      <c r="D38" s="50">
        <v>232</v>
      </c>
      <c r="E38" s="50">
        <v>77534</v>
      </c>
      <c r="F38" s="50">
        <v>600</v>
      </c>
      <c r="G38" s="50">
        <v>111756</v>
      </c>
      <c r="H38" s="50">
        <v>1298</v>
      </c>
      <c r="I38" s="50">
        <v>10019</v>
      </c>
      <c r="J38" s="50">
        <v>86</v>
      </c>
      <c r="K38" s="50">
        <v>4898</v>
      </c>
      <c r="L38" s="50">
        <v>47</v>
      </c>
      <c r="M38" s="48">
        <v>4898</v>
      </c>
      <c r="N38" s="48">
        <v>47</v>
      </c>
      <c r="O38" s="48">
        <v>0</v>
      </c>
      <c r="P38" s="49">
        <f>ROUND(((O38/M38-1)*100),1)</f>
        <v>-100</v>
      </c>
      <c r="Q38" s="48">
        <v>0</v>
      </c>
      <c r="R38" s="49">
        <f>ROUND(((Q38/N38-1)*100),1)</f>
        <v>-100</v>
      </c>
      <c r="S38" s="50">
        <f t="shared" si="87"/>
        <v>0</v>
      </c>
      <c r="T38" s="50">
        <f t="shared" si="88"/>
        <v>0</v>
      </c>
      <c r="U38" s="50">
        <f t="shared" si="89"/>
        <v>0</v>
      </c>
      <c r="V38" s="51">
        <v>0</v>
      </c>
      <c r="W38" s="50">
        <f t="shared" si="91"/>
        <v>0</v>
      </c>
      <c r="X38" s="51">
        <v>0</v>
      </c>
      <c r="Y38" s="48">
        <v>4898</v>
      </c>
      <c r="Z38" s="48">
        <v>47</v>
      </c>
      <c r="AA38" s="48">
        <v>0</v>
      </c>
      <c r="AB38" s="49">
        <f t="shared" si="93"/>
        <v>-100</v>
      </c>
      <c r="AC38" s="48">
        <v>0</v>
      </c>
      <c r="AD38" s="49">
        <f t="shared" si="94"/>
        <v>-100</v>
      </c>
      <c r="AE38" s="50">
        <f t="shared" si="117"/>
        <v>0</v>
      </c>
      <c r="AF38" s="50">
        <f t="shared" si="117"/>
        <v>0</v>
      </c>
      <c r="AG38" s="50">
        <f t="shared" si="117"/>
        <v>0</v>
      </c>
      <c r="AH38" s="51">
        <v>0</v>
      </c>
      <c r="AI38" s="50">
        <f>AO38-AC38</f>
        <v>0</v>
      </c>
      <c r="AJ38" s="51">
        <v>0</v>
      </c>
      <c r="AK38" s="48">
        <v>4898</v>
      </c>
      <c r="AL38" s="48">
        <v>47</v>
      </c>
      <c r="AM38" s="48">
        <v>0</v>
      </c>
      <c r="AN38" s="49">
        <f t="shared" si="104"/>
        <v>-100</v>
      </c>
      <c r="AO38" s="48">
        <v>0</v>
      </c>
      <c r="AP38" s="49">
        <f t="shared" si="97"/>
        <v>-100</v>
      </c>
      <c r="AQ38" s="50">
        <f t="shared" si="118"/>
        <v>0</v>
      </c>
      <c r="AR38" s="50">
        <f t="shared" si="118"/>
        <v>0</v>
      </c>
      <c r="AS38" s="50">
        <f t="shared" si="118"/>
        <v>0</v>
      </c>
      <c r="AT38" s="51">
        <v>0</v>
      </c>
      <c r="AU38" s="50">
        <f>BA38-AO38</f>
        <v>0</v>
      </c>
      <c r="AV38" s="51">
        <v>0</v>
      </c>
      <c r="AW38" s="48">
        <v>4898</v>
      </c>
      <c r="AX38" s="48">
        <v>47</v>
      </c>
      <c r="AY38" s="48">
        <v>0</v>
      </c>
      <c r="AZ38" s="49">
        <f t="shared" si="100"/>
        <v>-100</v>
      </c>
      <c r="BA38" s="48">
        <v>0</v>
      </c>
      <c r="BB38" s="49">
        <f t="shared" si="101"/>
        <v>-100</v>
      </c>
      <c r="BC38" s="50">
        <f t="shared" si="105"/>
        <v>0</v>
      </c>
      <c r="BD38" s="50">
        <f t="shared" si="106"/>
        <v>0</v>
      </c>
      <c r="BE38" s="50">
        <f t="shared" si="107"/>
        <v>0</v>
      </c>
      <c r="BF38" s="51">
        <v>0</v>
      </c>
      <c r="BG38" s="50">
        <f t="shared" si="108"/>
        <v>0</v>
      </c>
      <c r="BH38" s="51">
        <v>0</v>
      </c>
      <c r="BI38" s="50">
        <v>4898</v>
      </c>
      <c r="BJ38" s="50">
        <v>47</v>
      </c>
      <c r="BK38" s="48">
        <v>0</v>
      </c>
      <c r="BL38" s="49">
        <f t="shared" si="102"/>
        <v>-100</v>
      </c>
      <c r="BM38" s="48">
        <v>0</v>
      </c>
      <c r="BN38" s="49">
        <f t="shared" si="103"/>
        <v>-100</v>
      </c>
    </row>
    <row r="39" spans="1:66" s="39" customFormat="1" ht="16.5" customHeight="1">
      <c r="A39" s="38"/>
      <c r="B39" s="41" t="s">
        <v>72</v>
      </c>
      <c r="C39" s="50">
        <v>21327</v>
      </c>
      <c r="D39" s="50">
        <v>154</v>
      </c>
      <c r="E39" s="50">
        <v>43635</v>
      </c>
      <c r="F39" s="50">
        <v>154</v>
      </c>
      <c r="G39" s="50">
        <v>36723</v>
      </c>
      <c r="H39" s="50">
        <v>202</v>
      </c>
      <c r="I39" s="50">
        <v>21632</v>
      </c>
      <c r="J39" s="50">
        <v>194</v>
      </c>
      <c r="K39" s="50">
        <v>4000</v>
      </c>
      <c r="L39" s="50">
        <v>7</v>
      </c>
      <c r="M39" s="48">
        <v>0</v>
      </c>
      <c r="N39" s="48">
        <v>0</v>
      </c>
      <c r="O39" s="48">
        <v>2</v>
      </c>
      <c r="P39" s="50">
        <v>0</v>
      </c>
      <c r="Q39" s="48">
        <v>1</v>
      </c>
      <c r="R39" s="50">
        <v>0</v>
      </c>
      <c r="S39" s="50">
        <f t="shared" si="87"/>
        <v>0</v>
      </c>
      <c r="T39" s="50">
        <f t="shared" si="88"/>
        <v>0</v>
      </c>
      <c r="U39" s="50">
        <f t="shared" si="89"/>
        <v>0</v>
      </c>
      <c r="V39" s="51">
        <v>0</v>
      </c>
      <c r="W39" s="50">
        <f t="shared" si="91"/>
        <v>0</v>
      </c>
      <c r="X39" s="51">
        <v>0</v>
      </c>
      <c r="Y39" s="48">
        <v>0</v>
      </c>
      <c r="Z39" s="48">
        <v>0</v>
      </c>
      <c r="AA39" s="48">
        <v>2</v>
      </c>
      <c r="AB39" s="51"/>
      <c r="AC39" s="48">
        <v>1</v>
      </c>
      <c r="AD39" s="51"/>
      <c r="AE39" s="50">
        <f t="shared" si="117"/>
        <v>4000</v>
      </c>
      <c r="AF39" s="50">
        <f t="shared" si="117"/>
        <v>7</v>
      </c>
      <c r="AG39" s="50">
        <f t="shared" si="117"/>
        <v>0</v>
      </c>
      <c r="AH39" s="57">
        <f t="shared" si="95"/>
        <v>-100</v>
      </c>
      <c r="AI39" s="50">
        <f>AO39-AC39</f>
        <v>0</v>
      </c>
      <c r="AJ39" s="57">
        <f t="shared" si="96"/>
        <v>-100</v>
      </c>
      <c r="AK39" s="48">
        <v>4000</v>
      </c>
      <c r="AL39" s="48">
        <v>7</v>
      </c>
      <c r="AM39" s="48">
        <v>2</v>
      </c>
      <c r="AN39" s="49">
        <f t="shared" si="104"/>
        <v>-100</v>
      </c>
      <c r="AO39" s="48">
        <v>1</v>
      </c>
      <c r="AP39" s="49">
        <f t="shared" si="97"/>
        <v>-85.7</v>
      </c>
      <c r="AQ39" s="50">
        <f t="shared" si="118"/>
        <v>0</v>
      </c>
      <c r="AR39" s="50">
        <f t="shared" si="118"/>
        <v>0</v>
      </c>
      <c r="AS39" s="50">
        <f t="shared" si="118"/>
        <v>0</v>
      </c>
      <c r="AT39" s="51">
        <v>0</v>
      </c>
      <c r="AU39" s="50">
        <f>BA39-AO39</f>
        <v>0</v>
      </c>
      <c r="AV39" s="51">
        <v>0</v>
      </c>
      <c r="AW39" s="48">
        <v>4000</v>
      </c>
      <c r="AX39" s="48">
        <v>7</v>
      </c>
      <c r="AY39" s="48">
        <v>2</v>
      </c>
      <c r="AZ39" s="49">
        <f t="shared" si="100"/>
        <v>-100</v>
      </c>
      <c r="BA39" s="48">
        <v>1</v>
      </c>
      <c r="BB39" s="49">
        <f t="shared" si="101"/>
        <v>-85.7</v>
      </c>
      <c r="BC39" s="50">
        <f t="shared" si="105"/>
        <v>0</v>
      </c>
      <c r="BD39" s="50">
        <f t="shared" si="106"/>
        <v>0</v>
      </c>
      <c r="BE39" s="50">
        <f t="shared" si="107"/>
        <v>0</v>
      </c>
      <c r="BF39" s="51">
        <v>0</v>
      </c>
      <c r="BG39" s="50">
        <f t="shared" si="108"/>
        <v>0</v>
      </c>
      <c r="BH39" s="51">
        <v>0</v>
      </c>
      <c r="BI39" s="50">
        <v>4000</v>
      </c>
      <c r="BJ39" s="50">
        <v>7</v>
      </c>
      <c r="BK39" s="48">
        <v>2</v>
      </c>
      <c r="BL39" s="49">
        <f t="shared" si="102"/>
        <v>-100</v>
      </c>
      <c r="BM39" s="48">
        <v>1</v>
      </c>
      <c r="BN39" s="49">
        <f t="shared" si="103"/>
        <v>-85.7</v>
      </c>
    </row>
    <row r="40" spans="1:66" s="39" customFormat="1" ht="16.5" customHeight="1">
      <c r="A40" s="38"/>
      <c r="B40" s="41" t="s">
        <v>211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13257</v>
      </c>
      <c r="J40" s="50">
        <v>78</v>
      </c>
      <c r="K40" s="50">
        <v>0</v>
      </c>
      <c r="L40" s="50">
        <v>0</v>
      </c>
      <c r="M40" s="48">
        <v>0</v>
      </c>
      <c r="N40" s="48">
        <v>0</v>
      </c>
      <c r="O40" s="48">
        <v>0</v>
      </c>
      <c r="P40" s="50">
        <v>0</v>
      </c>
      <c r="Q40" s="48">
        <v>0</v>
      </c>
      <c r="R40" s="50">
        <v>0</v>
      </c>
      <c r="S40" s="50">
        <f t="shared" ref="S40:U41" si="119">Y40-M40</f>
        <v>0</v>
      </c>
      <c r="T40" s="50">
        <f t="shared" si="119"/>
        <v>0</v>
      </c>
      <c r="U40" s="50">
        <f t="shared" si="119"/>
        <v>0</v>
      </c>
      <c r="V40" s="51">
        <v>0</v>
      </c>
      <c r="W40" s="50">
        <f>AC40-Q40</f>
        <v>0</v>
      </c>
      <c r="X40" s="51">
        <v>0</v>
      </c>
      <c r="Y40" s="48">
        <v>0</v>
      </c>
      <c r="Z40" s="48">
        <v>0</v>
      </c>
      <c r="AA40" s="48">
        <v>0</v>
      </c>
      <c r="AB40" s="50">
        <v>0</v>
      </c>
      <c r="AC40" s="48">
        <v>0</v>
      </c>
      <c r="AD40" s="50">
        <v>0</v>
      </c>
      <c r="AE40" s="50">
        <f t="shared" si="117"/>
        <v>0</v>
      </c>
      <c r="AF40" s="50">
        <f t="shared" si="117"/>
        <v>0</v>
      </c>
      <c r="AG40" s="50">
        <f t="shared" si="117"/>
        <v>0</v>
      </c>
      <c r="AH40" s="51">
        <v>0</v>
      </c>
      <c r="AI40" s="50">
        <f>AO40-AC40</f>
        <v>0</v>
      </c>
      <c r="AJ40" s="51">
        <v>0</v>
      </c>
      <c r="AK40" s="48">
        <v>0</v>
      </c>
      <c r="AL40" s="48">
        <v>0</v>
      </c>
      <c r="AM40" s="48">
        <v>0</v>
      </c>
      <c r="AN40" s="51">
        <v>0</v>
      </c>
      <c r="AO40" s="48">
        <v>0</v>
      </c>
      <c r="AP40" s="51">
        <v>0</v>
      </c>
      <c r="AQ40" s="50">
        <f t="shared" si="118"/>
        <v>0</v>
      </c>
      <c r="AR40" s="50">
        <f t="shared" si="118"/>
        <v>0</v>
      </c>
      <c r="AS40" s="50">
        <f t="shared" si="118"/>
        <v>0</v>
      </c>
      <c r="AT40" s="51">
        <v>0</v>
      </c>
      <c r="AU40" s="50">
        <f>BA40-AO40</f>
        <v>0</v>
      </c>
      <c r="AV40" s="51">
        <v>0</v>
      </c>
      <c r="AW40" s="48">
        <v>0</v>
      </c>
      <c r="AX40" s="48">
        <v>0</v>
      </c>
      <c r="AY40" s="48">
        <v>0</v>
      </c>
      <c r="AZ40" s="51">
        <v>0</v>
      </c>
      <c r="BA40" s="48">
        <v>0</v>
      </c>
      <c r="BB40" s="51">
        <v>0</v>
      </c>
      <c r="BC40" s="50">
        <f t="shared" ref="BC40:BE41" si="120">BI40-AW40</f>
        <v>0</v>
      </c>
      <c r="BD40" s="50">
        <f t="shared" si="120"/>
        <v>0</v>
      </c>
      <c r="BE40" s="50">
        <f t="shared" si="120"/>
        <v>0</v>
      </c>
      <c r="BF40" s="51">
        <v>0</v>
      </c>
      <c r="BG40" s="50">
        <f>BM40-BA40</f>
        <v>0</v>
      </c>
      <c r="BH40" s="51">
        <v>0</v>
      </c>
      <c r="BI40" s="50">
        <v>0</v>
      </c>
      <c r="BJ40" s="50">
        <v>0</v>
      </c>
      <c r="BK40" s="48">
        <v>0</v>
      </c>
      <c r="BL40" s="51">
        <v>0</v>
      </c>
      <c r="BM40" s="48">
        <v>0</v>
      </c>
      <c r="BN40" s="51">
        <v>0</v>
      </c>
    </row>
    <row r="41" spans="1:66" s="39" customFormat="1" ht="16.5" customHeight="1">
      <c r="A41" s="38"/>
      <c r="B41" s="41" t="s">
        <v>156</v>
      </c>
      <c r="C41" s="50">
        <v>135084</v>
      </c>
      <c r="D41" s="50">
        <v>378</v>
      </c>
      <c r="E41" s="50">
        <v>59364</v>
      </c>
      <c r="F41" s="50">
        <v>257</v>
      </c>
      <c r="G41" s="50">
        <v>36828</v>
      </c>
      <c r="H41" s="50">
        <v>295</v>
      </c>
      <c r="I41" s="50">
        <v>0</v>
      </c>
      <c r="J41" s="50">
        <v>0</v>
      </c>
      <c r="K41" s="50">
        <v>0</v>
      </c>
      <c r="L41" s="50">
        <v>0</v>
      </c>
      <c r="M41" s="48">
        <v>0</v>
      </c>
      <c r="N41" s="48">
        <v>0</v>
      </c>
      <c r="O41" s="48">
        <v>0</v>
      </c>
      <c r="P41" s="50">
        <v>0</v>
      </c>
      <c r="Q41" s="48">
        <v>0</v>
      </c>
      <c r="R41" s="50">
        <v>0</v>
      </c>
      <c r="S41" s="50">
        <f t="shared" si="119"/>
        <v>0</v>
      </c>
      <c r="T41" s="50">
        <f t="shared" si="119"/>
        <v>0</v>
      </c>
      <c r="U41" s="50">
        <f t="shared" si="119"/>
        <v>46296</v>
      </c>
      <c r="V41" s="51">
        <v>0</v>
      </c>
      <c r="W41" s="50">
        <f>AC41-Q41</f>
        <v>46</v>
      </c>
      <c r="X41" s="51">
        <v>0</v>
      </c>
      <c r="Y41" s="48">
        <v>0</v>
      </c>
      <c r="Z41" s="48">
        <v>0</v>
      </c>
      <c r="AA41" s="48">
        <v>46296</v>
      </c>
      <c r="AB41" s="50">
        <v>0</v>
      </c>
      <c r="AC41" s="48">
        <v>46</v>
      </c>
      <c r="AD41" s="50">
        <v>0</v>
      </c>
      <c r="AE41" s="50">
        <f t="shared" si="117"/>
        <v>0</v>
      </c>
      <c r="AF41" s="50">
        <f t="shared" si="117"/>
        <v>0</v>
      </c>
      <c r="AG41" s="50">
        <f t="shared" si="117"/>
        <v>22301</v>
      </c>
      <c r="AH41" s="51">
        <v>0</v>
      </c>
      <c r="AI41" s="50">
        <f>AO41-AC41</f>
        <v>23</v>
      </c>
      <c r="AJ41" s="51">
        <v>0</v>
      </c>
      <c r="AK41" s="48">
        <v>0</v>
      </c>
      <c r="AL41" s="48">
        <v>0</v>
      </c>
      <c r="AM41" s="48">
        <v>68597</v>
      </c>
      <c r="AN41" s="50">
        <v>0</v>
      </c>
      <c r="AO41" s="48">
        <v>69</v>
      </c>
      <c r="AP41" s="50">
        <v>0</v>
      </c>
      <c r="AQ41" s="50">
        <f t="shared" si="118"/>
        <v>0</v>
      </c>
      <c r="AR41" s="50">
        <f t="shared" si="118"/>
        <v>0</v>
      </c>
      <c r="AS41" s="50">
        <f t="shared" si="118"/>
        <v>0</v>
      </c>
      <c r="AT41" s="51">
        <v>0</v>
      </c>
      <c r="AU41" s="50">
        <f>BA41-AO41</f>
        <v>0</v>
      </c>
      <c r="AV41" s="51">
        <v>0</v>
      </c>
      <c r="AW41" s="48">
        <v>0</v>
      </c>
      <c r="AX41" s="48">
        <v>0</v>
      </c>
      <c r="AY41" s="48">
        <v>68597</v>
      </c>
      <c r="AZ41" s="50">
        <v>0</v>
      </c>
      <c r="BA41" s="48">
        <v>69</v>
      </c>
      <c r="BB41" s="50">
        <v>0</v>
      </c>
      <c r="BC41" s="50">
        <f t="shared" si="120"/>
        <v>0</v>
      </c>
      <c r="BD41" s="50">
        <f t="shared" si="120"/>
        <v>0</v>
      </c>
      <c r="BE41" s="50">
        <f t="shared" si="120"/>
        <v>0</v>
      </c>
      <c r="BF41" s="51">
        <v>0</v>
      </c>
      <c r="BG41" s="50">
        <f>BM41-BA41</f>
        <v>0</v>
      </c>
      <c r="BH41" s="51">
        <v>0</v>
      </c>
      <c r="BI41" s="50">
        <v>0</v>
      </c>
      <c r="BJ41" s="50">
        <v>0</v>
      </c>
      <c r="BK41" s="48">
        <v>68597</v>
      </c>
      <c r="BL41" s="50">
        <v>0</v>
      </c>
      <c r="BM41" s="48">
        <v>69</v>
      </c>
      <c r="BN41" s="50">
        <v>0</v>
      </c>
    </row>
    <row r="42" spans="1:66" s="8" customFormat="1" ht="16.5" customHeight="1">
      <c r="A42" s="7"/>
      <c r="B42" s="27" t="s">
        <v>7</v>
      </c>
      <c r="C42" s="53">
        <f t="shared" ref="C42:O42" si="121">C43-SUM(C23:C41)</f>
        <v>17029</v>
      </c>
      <c r="D42" s="52">
        <f t="shared" si="121"/>
        <v>139</v>
      </c>
      <c r="E42" s="19">
        <f t="shared" si="121"/>
        <v>9981</v>
      </c>
      <c r="F42" s="18">
        <f t="shared" si="121"/>
        <v>77</v>
      </c>
      <c r="G42" s="53">
        <f t="shared" si="121"/>
        <v>44723</v>
      </c>
      <c r="H42" s="52">
        <f t="shared" si="121"/>
        <v>443</v>
      </c>
      <c r="I42" s="53">
        <f t="shared" si="121"/>
        <v>442</v>
      </c>
      <c r="J42" s="52">
        <f t="shared" si="121"/>
        <v>10</v>
      </c>
      <c r="K42" s="53">
        <f t="shared" si="121"/>
        <v>9754</v>
      </c>
      <c r="L42" s="52">
        <f t="shared" si="121"/>
        <v>144</v>
      </c>
      <c r="M42" s="53">
        <f t="shared" si="121"/>
        <v>0</v>
      </c>
      <c r="N42" s="52">
        <f t="shared" si="121"/>
        <v>0</v>
      </c>
      <c r="O42" s="19">
        <f t="shared" si="121"/>
        <v>0</v>
      </c>
      <c r="P42" s="53">
        <v>0</v>
      </c>
      <c r="Q42" s="18">
        <f>Q43-SUM(Q23:Q41)</f>
        <v>0</v>
      </c>
      <c r="R42" s="53">
        <v>0</v>
      </c>
      <c r="S42" s="18">
        <f>S43-SUM(S23:S41)</f>
        <v>9754</v>
      </c>
      <c r="T42" s="18">
        <f>T43-SUM(T23:T41)</f>
        <v>144</v>
      </c>
      <c r="U42" s="19">
        <f>U43-SUM(U23:U41)</f>
        <v>3760</v>
      </c>
      <c r="V42" s="54">
        <f t="shared" ref="V42" si="122">ROUND(((U42/S42-1)*100),1)</f>
        <v>-61.5</v>
      </c>
      <c r="W42" s="52">
        <f>W43-SUM(W23:W41)</f>
        <v>68</v>
      </c>
      <c r="X42" s="54">
        <f t="shared" ref="X42" si="123">ROUND(((W42/T42-1)*100),1)</f>
        <v>-52.8</v>
      </c>
      <c r="Y42" s="52">
        <f>Y43-SUM(Y23:Y41)</f>
        <v>9754</v>
      </c>
      <c r="Z42" s="52">
        <f>Z43-SUM(Z23:Z41)</f>
        <v>144</v>
      </c>
      <c r="AA42" s="53">
        <f>AA43-SUM(AA23:AA41)</f>
        <v>3760</v>
      </c>
      <c r="AB42" s="54">
        <f t="shared" ref="AB42" si="124">ROUND(((AA42/Y42-1)*100),1)</f>
        <v>-61.5</v>
      </c>
      <c r="AC42" s="52">
        <f>AC43-SUM(AC23:AC41)</f>
        <v>68</v>
      </c>
      <c r="AD42" s="54">
        <f t="shared" ref="AD42" si="125">ROUND(((AC42/Z42-1)*100),1)</f>
        <v>-52.8</v>
      </c>
      <c r="AE42" s="52">
        <f>AE43-SUM(AE23:AE41)</f>
        <v>0</v>
      </c>
      <c r="AF42" s="52">
        <f>AF43-SUM(AF23:AF41)</f>
        <v>0</v>
      </c>
      <c r="AG42" s="53">
        <f>AG43-SUM(AG23:AG41)</f>
        <v>39797</v>
      </c>
      <c r="AH42" s="53">
        <v>0</v>
      </c>
      <c r="AI42" s="52">
        <f>AI43-SUM(AI23:AI41)</f>
        <v>200</v>
      </c>
      <c r="AJ42" s="53">
        <v>0</v>
      </c>
      <c r="AK42" s="52">
        <f>AK43-SUM(AK23:AK41)</f>
        <v>9754</v>
      </c>
      <c r="AL42" s="52">
        <f>AL43-SUM(AL23:AL41)</f>
        <v>144</v>
      </c>
      <c r="AM42" s="53">
        <f>AM43-SUM(AM23:AM41)</f>
        <v>43557</v>
      </c>
      <c r="AN42" s="53">
        <v>0</v>
      </c>
      <c r="AO42" s="52">
        <f>AO43-SUM(AO23:AO41)</f>
        <v>268</v>
      </c>
      <c r="AP42" s="52">
        <v>0</v>
      </c>
      <c r="AQ42" s="52">
        <f>AQ43-SUM(AQ23:AQ41)</f>
        <v>0</v>
      </c>
      <c r="AR42" s="52">
        <f>AR43-SUM(AR23:AR41)</f>
        <v>0</v>
      </c>
      <c r="AS42" s="53">
        <f>AS43-SUM(AS23:AS41)</f>
        <v>0</v>
      </c>
      <c r="AT42" s="53">
        <v>0</v>
      </c>
      <c r="AU42" s="52">
        <f>AU43-SUM(AU23:AU41)</f>
        <v>0</v>
      </c>
      <c r="AV42" s="53">
        <v>0</v>
      </c>
      <c r="AW42" s="52">
        <f>AW43-SUM(AW23:AW41)</f>
        <v>9754</v>
      </c>
      <c r="AX42" s="52">
        <f>AX43-SUM(AX23:AX41)</f>
        <v>144</v>
      </c>
      <c r="AY42" s="53">
        <f>AY43-SUM(AY23:AY41)</f>
        <v>43557</v>
      </c>
      <c r="AZ42" s="53">
        <v>0</v>
      </c>
      <c r="BA42" s="52">
        <f>BA43-SUM(BA23:BA41)</f>
        <v>268</v>
      </c>
      <c r="BB42" s="52">
        <v>0</v>
      </c>
      <c r="BC42" s="52">
        <f>BC43-SUM(BC23:BC41)</f>
        <v>0</v>
      </c>
      <c r="BD42" s="52">
        <f>BD43-SUM(BD23:BD41)</f>
        <v>0</v>
      </c>
      <c r="BE42" s="53">
        <f>BE43-SUM(BE23:BE41)</f>
        <v>0</v>
      </c>
      <c r="BF42" s="53">
        <v>0</v>
      </c>
      <c r="BG42" s="52">
        <f>BG43-SUM(BG23:BG41)</f>
        <v>0</v>
      </c>
      <c r="BH42" s="53">
        <v>0</v>
      </c>
      <c r="BI42" s="52">
        <f>BI43-SUM(BI23:BI41)</f>
        <v>9754</v>
      </c>
      <c r="BJ42" s="52">
        <f>BJ43-SUM(BJ23:BJ41)</f>
        <v>144</v>
      </c>
      <c r="BK42" s="53">
        <f>BK43-SUM(BK23:BK41)</f>
        <v>43557</v>
      </c>
      <c r="BL42" s="53">
        <v>0</v>
      </c>
      <c r="BM42" s="52">
        <f>BM43-SUM(BM23:BM41)</f>
        <v>268</v>
      </c>
      <c r="BN42" s="52">
        <v>0</v>
      </c>
    </row>
    <row r="43" spans="1:66" s="10" customFormat="1" ht="16.5" customHeight="1">
      <c r="A43" s="9"/>
      <c r="B43" s="29" t="s">
        <v>5</v>
      </c>
      <c r="C43" s="53">
        <v>1047953</v>
      </c>
      <c r="D43" s="52">
        <v>5570</v>
      </c>
      <c r="E43" s="19">
        <v>1389443</v>
      </c>
      <c r="F43" s="18">
        <v>7510</v>
      </c>
      <c r="G43" s="53">
        <v>2123093</v>
      </c>
      <c r="H43" s="52">
        <v>9829</v>
      </c>
      <c r="I43" s="53">
        <v>2659848</v>
      </c>
      <c r="J43" s="52">
        <v>10806</v>
      </c>
      <c r="K43" s="53">
        <v>4550947</v>
      </c>
      <c r="L43" s="52">
        <v>15207</v>
      </c>
      <c r="M43" s="53">
        <v>483693</v>
      </c>
      <c r="N43" s="52">
        <v>1702</v>
      </c>
      <c r="O43" s="19">
        <v>227494</v>
      </c>
      <c r="P43" s="21">
        <f t="shared" si="44"/>
        <v>-53</v>
      </c>
      <c r="Q43" s="18">
        <v>1189</v>
      </c>
      <c r="R43" s="20">
        <f t="shared" si="45"/>
        <v>-30.1</v>
      </c>
      <c r="S43" s="23">
        <f t="shared" ref="S43:U43" si="126">Y43-M43</f>
        <v>367041</v>
      </c>
      <c r="T43" s="23">
        <f t="shared" si="126"/>
        <v>1646</v>
      </c>
      <c r="U43" s="19">
        <f t="shared" si="126"/>
        <v>288781</v>
      </c>
      <c r="V43" s="21">
        <f t="shared" si="47"/>
        <v>-21.3</v>
      </c>
      <c r="W43" s="18">
        <f>AC43-Q43</f>
        <v>742</v>
      </c>
      <c r="X43" s="20">
        <f t="shared" si="49"/>
        <v>-54.9</v>
      </c>
      <c r="Y43" s="55">
        <v>850734</v>
      </c>
      <c r="Z43" s="55">
        <v>3348</v>
      </c>
      <c r="AA43" s="53">
        <v>516275</v>
      </c>
      <c r="AB43" s="42">
        <f t="shared" ref="AB43" si="127">ROUND(((AA43/Y43-1)*100),1)</f>
        <v>-39.299999999999997</v>
      </c>
      <c r="AC43" s="52">
        <v>1931</v>
      </c>
      <c r="AD43" s="54">
        <f t="shared" ref="AD43" si="128">ROUND(((AC43/Z43-1)*100),1)</f>
        <v>-42.3</v>
      </c>
      <c r="AE43" s="55">
        <f t="shared" ref="AE43" si="129">AK43-Y43</f>
        <v>98508</v>
      </c>
      <c r="AF43" s="55">
        <f t="shared" ref="AF43" si="130">AL43-Z43</f>
        <v>429</v>
      </c>
      <c r="AG43" s="53">
        <f t="shared" ref="AG43" si="131">AM43-AA43</f>
        <v>383178</v>
      </c>
      <c r="AH43" s="42">
        <f t="shared" ref="AH43" si="132">ROUND(((AG43/AE43-1)*100),1)</f>
        <v>289</v>
      </c>
      <c r="AI43" s="52">
        <f>AO43-AC43</f>
        <v>1360</v>
      </c>
      <c r="AJ43" s="54">
        <f t="shared" ref="AJ43" si="133">ROUND(((AI43/AF43-1)*100),1)</f>
        <v>217</v>
      </c>
      <c r="AK43" s="55">
        <v>949242</v>
      </c>
      <c r="AL43" s="55">
        <v>3777</v>
      </c>
      <c r="AM43" s="53">
        <v>899453</v>
      </c>
      <c r="AN43" s="42">
        <f t="shared" ref="AN43" si="134">ROUND(((AM43/AK43-1)*100),1)</f>
        <v>-5.2</v>
      </c>
      <c r="AO43" s="52">
        <v>3291</v>
      </c>
      <c r="AP43" s="54">
        <f t="shared" ref="AP43" si="135">ROUND(((AO43/AL43-1)*100),1)</f>
        <v>-12.9</v>
      </c>
      <c r="AQ43" s="55">
        <f t="shared" ref="AQ43" si="136">AW43-AK43</f>
        <v>378825</v>
      </c>
      <c r="AR43" s="55">
        <f t="shared" ref="AR43" si="137">AX43-AL43</f>
        <v>1565</v>
      </c>
      <c r="AS43" s="53">
        <f t="shared" ref="AS43" si="138">AY43-AM43</f>
        <v>199505</v>
      </c>
      <c r="AT43" s="42">
        <f t="shared" ref="AT43" si="139">ROUND(((AS43/AQ43-1)*100),1)</f>
        <v>-47.3</v>
      </c>
      <c r="AU43" s="52">
        <f>BA43-AO43</f>
        <v>786</v>
      </c>
      <c r="AV43" s="54">
        <f t="shared" ref="AV43" si="140">ROUND(((AU43/AR43-1)*100),1)</f>
        <v>-49.8</v>
      </c>
      <c r="AW43" s="55">
        <v>1328067</v>
      </c>
      <c r="AX43" s="55">
        <v>5342</v>
      </c>
      <c r="AY43" s="53">
        <v>1098958</v>
      </c>
      <c r="AZ43" s="42">
        <f t="shared" ref="AZ43" si="141">ROUND(((AY43/AW43-1)*100),1)</f>
        <v>-17.3</v>
      </c>
      <c r="BA43" s="52">
        <v>4077</v>
      </c>
      <c r="BB43" s="54">
        <f t="shared" ref="BB43" si="142">ROUND(((BA43/AX43-1)*100),1)</f>
        <v>-23.7</v>
      </c>
      <c r="BC43" s="55">
        <f t="shared" ref="BC43" si="143">BI43-AW43</f>
        <v>733492</v>
      </c>
      <c r="BD43" s="55">
        <f t="shared" ref="BD43" si="144">BJ43-AX43</f>
        <v>2281</v>
      </c>
      <c r="BE43" s="53">
        <f t="shared" ref="BE43" si="145">BK43-AY43</f>
        <v>553578</v>
      </c>
      <c r="BF43" s="42">
        <f t="shared" ref="BF43" si="146">ROUND(((BE43/BC43-1)*100),1)</f>
        <v>-24.5</v>
      </c>
      <c r="BG43" s="52">
        <f>BM43-BA43</f>
        <v>2205</v>
      </c>
      <c r="BH43" s="54">
        <f t="shared" ref="BH43" si="147">ROUND(((BG43/BD43-1)*100),1)</f>
        <v>-3.3</v>
      </c>
      <c r="BI43" s="55">
        <v>2061559</v>
      </c>
      <c r="BJ43" s="55">
        <v>7623</v>
      </c>
      <c r="BK43" s="53">
        <v>1652536</v>
      </c>
      <c r="BL43" s="42">
        <f t="shared" ref="BL43" si="148">ROUND(((BK43/BI43-1)*100),1)</f>
        <v>-19.8</v>
      </c>
      <c r="BM43" s="52">
        <v>6282</v>
      </c>
      <c r="BN43" s="54">
        <f t="shared" ref="BN43" si="149">ROUND(((BM43/BJ43-1)*100),1)</f>
        <v>-17.600000000000001</v>
      </c>
    </row>
    <row r="44" spans="1:66">
      <c r="A44" s="1" t="s">
        <v>18</v>
      </c>
    </row>
  </sheetData>
  <sortState ref="B23:FD40">
    <sortCondition descending="1" ref="K23:K40"/>
  </sortState>
  <mergeCells count="33">
    <mergeCell ref="AQ3:AV3"/>
    <mergeCell ref="AW3:BB3"/>
    <mergeCell ref="AQ4:AR4"/>
    <mergeCell ref="AS4:AV4"/>
    <mergeCell ref="AW4:AX4"/>
    <mergeCell ref="AY4:BB4"/>
    <mergeCell ref="G3:H4"/>
    <mergeCell ref="I3:J4"/>
    <mergeCell ref="A3:B5"/>
    <mergeCell ref="E3:F4"/>
    <mergeCell ref="C3:D4"/>
    <mergeCell ref="M3:R3"/>
    <mergeCell ref="S3:X3"/>
    <mergeCell ref="Y3:AD3"/>
    <mergeCell ref="AA4:AD4"/>
    <mergeCell ref="M4:N4"/>
    <mergeCell ref="O4:R4"/>
    <mergeCell ref="S4:T4"/>
    <mergeCell ref="U4:X4"/>
    <mergeCell ref="Y4:Z4"/>
    <mergeCell ref="AE3:AJ3"/>
    <mergeCell ref="AK3:AP3"/>
    <mergeCell ref="AE4:AF4"/>
    <mergeCell ref="AG4:AJ4"/>
    <mergeCell ref="AK4:AL4"/>
    <mergeCell ref="AM4:AP4"/>
    <mergeCell ref="BC3:BH3"/>
    <mergeCell ref="BI3:BN3"/>
    <mergeCell ref="BC4:BD4"/>
    <mergeCell ref="BE4:BH4"/>
    <mergeCell ref="BI4:BJ4"/>
    <mergeCell ref="BK4:BN4"/>
    <mergeCell ref="K3:L4"/>
  </mergeCells>
  <phoneticPr fontId="2" type="noConversion"/>
  <printOptions horizontalCentered="1"/>
  <pageMargins left="0.11811023622047245" right="0.11811023622047245" top="0.74803149606299213" bottom="0.32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56"/>
  <sheetViews>
    <sheetView workbookViewId="0">
      <pane xSplit="12" ySplit="5" topLeftCell="M6" activePane="bottomRight" state="frozen"/>
      <selection pane="topRight" activeCell="M1" sqref="M1"/>
      <selection pane="bottomLeft" activeCell="A6" sqref="A6"/>
      <selection pane="bottomRight"/>
    </sheetView>
  </sheetViews>
  <sheetFormatPr defaultRowHeight="16.5"/>
  <cols>
    <col min="1" max="1" width="7.125" style="11" customWidth="1"/>
    <col min="2" max="2" width="19.625" style="11" customWidth="1"/>
    <col min="3" max="4" width="11.25" style="47" hidden="1" customWidth="1"/>
    <col min="5" max="6" width="11.25" style="11" hidden="1" customWidth="1"/>
    <col min="7" max="10" width="11.25" style="47" hidden="1" customWidth="1"/>
    <col min="11" max="12" width="11.25" style="47" customWidth="1"/>
    <col min="13" max="15" width="11.25" style="11" hidden="1" customWidth="1"/>
    <col min="16" max="16" width="8.625" style="11" hidden="1" customWidth="1"/>
    <col min="17" max="17" width="11.25" style="11" hidden="1" customWidth="1"/>
    <col min="18" max="18" width="8.625" style="11" hidden="1" customWidth="1"/>
    <col min="19" max="21" width="11.25" style="11" hidden="1" customWidth="1"/>
    <col min="22" max="22" width="8.625" style="11" hidden="1" customWidth="1"/>
    <col min="23" max="23" width="11.25" style="11" hidden="1" customWidth="1"/>
    <col min="24" max="24" width="8.625" style="11" hidden="1" customWidth="1"/>
    <col min="25" max="27" width="11.25" style="11" hidden="1" customWidth="1"/>
    <col min="28" max="28" width="8.625" style="11" hidden="1" customWidth="1"/>
    <col min="29" max="29" width="11.25" style="11" hidden="1" customWidth="1"/>
    <col min="30" max="30" width="8.625" style="11" hidden="1" customWidth="1"/>
    <col min="31" max="33" width="11.25" style="47" hidden="1" customWidth="1"/>
    <col min="34" max="34" width="8.625" style="47" hidden="1" customWidth="1"/>
    <col min="35" max="35" width="11.25" style="47" hidden="1" customWidth="1"/>
    <col min="36" max="36" width="8.625" style="47" hidden="1" customWidth="1"/>
    <col min="37" max="39" width="11.25" style="47" hidden="1" customWidth="1"/>
    <col min="40" max="40" width="8.625" style="47" hidden="1" customWidth="1"/>
    <col min="41" max="41" width="11.25" style="47" hidden="1" customWidth="1"/>
    <col min="42" max="42" width="8.625" style="47" hidden="1" customWidth="1"/>
    <col min="43" max="45" width="11.25" style="47" hidden="1" customWidth="1"/>
    <col min="46" max="46" width="8.625" style="47" hidden="1" customWidth="1"/>
    <col min="47" max="47" width="11.25" style="47" hidden="1" customWidth="1"/>
    <col min="48" max="48" width="8.625" style="47" hidden="1" customWidth="1"/>
    <col min="49" max="51" width="11.25" style="47" hidden="1" customWidth="1"/>
    <col min="52" max="52" width="8.625" style="47" hidden="1" customWidth="1"/>
    <col min="53" max="53" width="11.25" style="47" hidden="1" customWidth="1"/>
    <col min="54" max="54" width="8.625" style="47" hidden="1" customWidth="1"/>
    <col min="55" max="57" width="11.25" style="47" customWidth="1"/>
    <col min="58" max="58" width="8.625" style="47" customWidth="1"/>
    <col min="59" max="59" width="11.25" style="47" customWidth="1"/>
    <col min="60" max="60" width="8.625" style="47" customWidth="1"/>
    <col min="61" max="63" width="11.25" style="47" customWidth="1"/>
    <col min="64" max="64" width="8.625" style="47" customWidth="1"/>
    <col min="65" max="65" width="11.25" style="47" customWidth="1"/>
    <col min="66" max="66" width="8.625" style="47" customWidth="1"/>
    <col min="67" max="16384" width="9" style="11"/>
  </cols>
  <sheetData>
    <row r="1" spans="1:66" s="3" customFormat="1" ht="17.25" customHeight="1">
      <c r="A1" s="3" t="s">
        <v>13</v>
      </c>
      <c r="C1" s="44"/>
      <c r="D1" s="44"/>
      <c r="G1" s="44"/>
      <c r="H1" s="44"/>
      <c r="I1" s="44"/>
      <c r="J1" s="44"/>
      <c r="K1" s="44"/>
      <c r="L1" s="44"/>
      <c r="M1" s="4"/>
      <c r="N1" s="4"/>
      <c r="S1" s="4"/>
      <c r="T1" s="4"/>
      <c r="Y1" s="4"/>
      <c r="Z1" s="4"/>
      <c r="AE1" s="45"/>
      <c r="AF1" s="45"/>
      <c r="AG1" s="44"/>
      <c r="AH1" s="44"/>
      <c r="AI1" s="44"/>
      <c r="AJ1" s="44"/>
      <c r="AK1" s="45"/>
      <c r="AL1" s="45"/>
      <c r="AM1" s="44"/>
      <c r="AN1" s="44"/>
      <c r="AO1" s="44"/>
      <c r="AP1" s="44"/>
      <c r="AQ1" s="45"/>
      <c r="AR1" s="45"/>
      <c r="AS1" s="44"/>
      <c r="AT1" s="44"/>
      <c r="AU1" s="44"/>
      <c r="AV1" s="44"/>
      <c r="AW1" s="45"/>
      <c r="AX1" s="45"/>
      <c r="AY1" s="44"/>
      <c r="AZ1" s="44"/>
      <c r="BA1" s="44"/>
      <c r="BB1" s="44"/>
      <c r="BC1" s="45"/>
      <c r="BD1" s="45"/>
      <c r="BE1" s="44"/>
      <c r="BF1" s="44"/>
      <c r="BG1" s="44"/>
      <c r="BH1" s="44"/>
      <c r="BI1" s="45"/>
      <c r="BJ1" s="45"/>
      <c r="BK1" s="44"/>
      <c r="BL1" s="44"/>
      <c r="BM1" s="44"/>
      <c r="BN1" s="44"/>
    </row>
    <row r="2" spans="1:66" s="1" customFormat="1" ht="15.75" customHeight="1">
      <c r="B2" s="5"/>
      <c r="C2" s="43"/>
      <c r="D2" s="43"/>
      <c r="G2" s="43"/>
      <c r="H2" s="43"/>
      <c r="I2" s="43"/>
      <c r="J2" s="43"/>
      <c r="K2" s="43"/>
      <c r="L2" s="43"/>
      <c r="M2" s="5"/>
      <c r="N2" s="5"/>
      <c r="R2" s="46" t="s">
        <v>11</v>
      </c>
      <c r="S2" s="5"/>
      <c r="T2" s="5"/>
      <c r="X2" s="5"/>
      <c r="Y2" s="5"/>
      <c r="Z2" s="5"/>
      <c r="AD2" s="5" t="s">
        <v>11</v>
      </c>
      <c r="AE2" s="46"/>
      <c r="AF2" s="46"/>
      <c r="AG2" s="43"/>
      <c r="AH2" s="43"/>
      <c r="AI2" s="43"/>
      <c r="AJ2" s="46"/>
      <c r="AK2" s="46"/>
      <c r="AL2" s="46"/>
      <c r="AM2" s="43"/>
      <c r="AN2" s="43"/>
      <c r="AO2" s="43"/>
      <c r="AP2" s="46" t="s">
        <v>11</v>
      </c>
      <c r="AQ2" s="46"/>
      <c r="AR2" s="46"/>
      <c r="AS2" s="43"/>
      <c r="AT2" s="43"/>
      <c r="AU2" s="43"/>
      <c r="AV2" s="46"/>
      <c r="AW2" s="46"/>
      <c r="AX2" s="46"/>
      <c r="AY2" s="43"/>
      <c r="AZ2" s="43"/>
      <c r="BA2" s="43"/>
      <c r="BB2" s="46" t="s">
        <v>11</v>
      </c>
      <c r="BC2" s="46"/>
      <c r="BD2" s="46"/>
      <c r="BE2" s="43"/>
      <c r="BF2" s="43"/>
      <c r="BG2" s="43"/>
      <c r="BH2" s="46"/>
      <c r="BI2" s="46"/>
      <c r="BJ2" s="46"/>
      <c r="BK2" s="43"/>
      <c r="BL2" s="43"/>
      <c r="BM2" s="43"/>
      <c r="BN2" s="46" t="s">
        <v>11</v>
      </c>
    </row>
    <row r="3" spans="1:66" s="6" customFormat="1" ht="18" customHeight="1">
      <c r="A3" s="75" t="s">
        <v>0</v>
      </c>
      <c r="B3" s="75"/>
      <c r="C3" s="75" t="s">
        <v>159</v>
      </c>
      <c r="D3" s="75"/>
      <c r="E3" s="75" t="s">
        <v>181</v>
      </c>
      <c r="F3" s="75"/>
      <c r="G3" s="75" t="s">
        <v>209</v>
      </c>
      <c r="H3" s="75"/>
      <c r="I3" s="75" t="s">
        <v>232</v>
      </c>
      <c r="J3" s="75"/>
      <c r="K3" s="75" t="s">
        <v>270</v>
      </c>
      <c r="L3" s="75"/>
      <c r="M3" s="75" t="s">
        <v>1</v>
      </c>
      <c r="N3" s="75"/>
      <c r="O3" s="75"/>
      <c r="P3" s="75"/>
      <c r="Q3" s="75"/>
      <c r="R3" s="75"/>
      <c r="S3" s="75" t="s">
        <v>23</v>
      </c>
      <c r="T3" s="75"/>
      <c r="U3" s="75"/>
      <c r="V3" s="75"/>
      <c r="W3" s="75"/>
      <c r="X3" s="75"/>
      <c r="Y3" s="75" t="s">
        <v>24</v>
      </c>
      <c r="Z3" s="75"/>
      <c r="AA3" s="75"/>
      <c r="AB3" s="75"/>
      <c r="AC3" s="75"/>
      <c r="AD3" s="75"/>
      <c r="AE3" s="75" t="s">
        <v>258</v>
      </c>
      <c r="AF3" s="75"/>
      <c r="AG3" s="75"/>
      <c r="AH3" s="75"/>
      <c r="AI3" s="75"/>
      <c r="AJ3" s="75"/>
      <c r="AK3" s="75" t="s">
        <v>259</v>
      </c>
      <c r="AL3" s="75"/>
      <c r="AM3" s="75"/>
      <c r="AN3" s="75"/>
      <c r="AO3" s="75"/>
      <c r="AP3" s="75"/>
      <c r="AQ3" s="75" t="s">
        <v>260</v>
      </c>
      <c r="AR3" s="75"/>
      <c r="AS3" s="75"/>
      <c r="AT3" s="75"/>
      <c r="AU3" s="75"/>
      <c r="AV3" s="75"/>
      <c r="AW3" s="75" t="s">
        <v>261</v>
      </c>
      <c r="AX3" s="75"/>
      <c r="AY3" s="75"/>
      <c r="AZ3" s="75"/>
      <c r="BA3" s="75"/>
      <c r="BB3" s="75"/>
      <c r="BC3" s="75" t="s">
        <v>263</v>
      </c>
      <c r="BD3" s="75"/>
      <c r="BE3" s="75"/>
      <c r="BF3" s="75"/>
      <c r="BG3" s="75"/>
      <c r="BH3" s="75"/>
      <c r="BI3" s="75" t="s">
        <v>264</v>
      </c>
      <c r="BJ3" s="75"/>
      <c r="BK3" s="75"/>
      <c r="BL3" s="75"/>
      <c r="BM3" s="75"/>
      <c r="BN3" s="75"/>
    </row>
    <row r="4" spans="1:66" s="6" customFormat="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270</v>
      </c>
      <c r="N4" s="75"/>
      <c r="O4" s="75" t="s">
        <v>276</v>
      </c>
      <c r="P4" s="75"/>
      <c r="Q4" s="75"/>
      <c r="R4" s="75"/>
      <c r="S4" s="75" t="s">
        <v>270</v>
      </c>
      <c r="T4" s="75"/>
      <c r="U4" s="75" t="s">
        <v>276</v>
      </c>
      <c r="V4" s="75"/>
      <c r="W4" s="75"/>
      <c r="X4" s="75"/>
      <c r="Y4" s="75" t="s">
        <v>270</v>
      </c>
      <c r="Z4" s="75"/>
      <c r="AA4" s="75" t="s">
        <v>276</v>
      </c>
      <c r="AB4" s="75"/>
      <c r="AC4" s="75"/>
      <c r="AD4" s="75"/>
      <c r="AE4" s="75" t="s">
        <v>270</v>
      </c>
      <c r="AF4" s="75"/>
      <c r="AG4" s="75" t="s">
        <v>276</v>
      </c>
      <c r="AH4" s="75"/>
      <c r="AI4" s="75"/>
      <c r="AJ4" s="75"/>
      <c r="AK4" s="75" t="s">
        <v>270</v>
      </c>
      <c r="AL4" s="75"/>
      <c r="AM4" s="75" t="s">
        <v>276</v>
      </c>
      <c r="AN4" s="75"/>
      <c r="AO4" s="75"/>
      <c r="AP4" s="75"/>
      <c r="AQ4" s="75" t="s">
        <v>270</v>
      </c>
      <c r="AR4" s="75"/>
      <c r="AS4" s="75" t="s">
        <v>276</v>
      </c>
      <c r="AT4" s="75"/>
      <c r="AU4" s="75"/>
      <c r="AV4" s="75"/>
      <c r="AW4" s="75" t="s">
        <v>270</v>
      </c>
      <c r="AX4" s="75"/>
      <c r="AY4" s="75" t="s">
        <v>276</v>
      </c>
      <c r="AZ4" s="75"/>
      <c r="BA4" s="75"/>
      <c r="BB4" s="75"/>
      <c r="BC4" s="75" t="s">
        <v>270</v>
      </c>
      <c r="BD4" s="75"/>
      <c r="BE4" s="75" t="s">
        <v>276</v>
      </c>
      <c r="BF4" s="75"/>
      <c r="BG4" s="75"/>
      <c r="BH4" s="75"/>
      <c r="BI4" s="75" t="s">
        <v>270</v>
      </c>
      <c r="BJ4" s="75"/>
      <c r="BK4" s="75" t="s">
        <v>276</v>
      </c>
      <c r="BL4" s="75"/>
      <c r="BM4" s="75"/>
      <c r="BN4" s="75"/>
    </row>
    <row r="5" spans="1:66" s="6" customFormat="1" ht="18" customHeight="1">
      <c r="A5" s="75"/>
      <c r="B5" s="75"/>
      <c r="C5" s="69" t="s">
        <v>21</v>
      </c>
      <c r="D5" s="69" t="s">
        <v>20</v>
      </c>
      <c r="E5" s="69" t="s">
        <v>21</v>
      </c>
      <c r="F5" s="69" t="s">
        <v>20</v>
      </c>
      <c r="G5" s="69" t="s">
        <v>21</v>
      </c>
      <c r="H5" s="69" t="s">
        <v>20</v>
      </c>
      <c r="I5" s="69" t="s">
        <v>21</v>
      </c>
      <c r="J5" s="69" t="s">
        <v>20</v>
      </c>
      <c r="K5" s="70" t="s">
        <v>21</v>
      </c>
      <c r="L5" s="70" t="s">
        <v>20</v>
      </c>
      <c r="M5" s="69" t="s">
        <v>27</v>
      </c>
      <c r="N5" s="69" t="s">
        <v>26</v>
      </c>
      <c r="O5" s="69" t="s">
        <v>27</v>
      </c>
      <c r="P5" s="69" t="s">
        <v>28</v>
      </c>
      <c r="Q5" s="69" t="s">
        <v>26</v>
      </c>
      <c r="R5" s="69" t="s">
        <v>2</v>
      </c>
      <c r="S5" s="69" t="s">
        <v>19</v>
      </c>
      <c r="T5" s="69" t="s">
        <v>20</v>
      </c>
      <c r="U5" s="69" t="s">
        <v>21</v>
      </c>
      <c r="V5" s="69" t="s">
        <v>22</v>
      </c>
      <c r="W5" s="69" t="s">
        <v>20</v>
      </c>
      <c r="X5" s="69" t="s">
        <v>2</v>
      </c>
      <c r="Y5" s="69" t="s">
        <v>19</v>
      </c>
      <c r="Z5" s="69" t="s">
        <v>20</v>
      </c>
      <c r="AA5" s="69" t="s">
        <v>21</v>
      </c>
      <c r="AB5" s="69" t="s">
        <v>22</v>
      </c>
      <c r="AC5" s="69" t="s">
        <v>20</v>
      </c>
      <c r="AD5" s="69" t="s">
        <v>2</v>
      </c>
      <c r="AE5" s="69" t="s">
        <v>19</v>
      </c>
      <c r="AF5" s="69" t="s">
        <v>20</v>
      </c>
      <c r="AG5" s="69" t="s">
        <v>21</v>
      </c>
      <c r="AH5" s="69" t="s">
        <v>22</v>
      </c>
      <c r="AI5" s="69" t="s">
        <v>20</v>
      </c>
      <c r="AJ5" s="69" t="s">
        <v>2</v>
      </c>
      <c r="AK5" s="69" t="s">
        <v>19</v>
      </c>
      <c r="AL5" s="69" t="s">
        <v>20</v>
      </c>
      <c r="AM5" s="69" t="s">
        <v>21</v>
      </c>
      <c r="AN5" s="69" t="s">
        <v>22</v>
      </c>
      <c r="AO5" s="69" t="s">
        <v>20</v>
      </c>
      <c r="AP5" s="69" t="s">
        <v>2</v>
      </c>
      <c r="AQ5" s="69" t="s">
        <v>19</v>
      </c>
      <c r="AR5" s="69" t="s">
        <v>20</v>
      </c>
      <c r="AS5" s="69" t="s">
        <v>21</v>
      </c>
      <c r="AT5" s="69" t="s">
        <v>22</v>
      </c>
      <c r="AU5" s="69" t="s">
        <v>20</v>
      </c>
      <c r="AV5" s="69" t="s">
        <v>2</v>
      </c>
      <c r="AW5" s="69" t="s">
        <v>19</v>
      </c>
      <c r="AX5" s="69" t="s">
        <v>20</v>
      </c>
      <c r="AY5" s="69" t="s">
        <v>21</v>
      </c>
      <c r="AZ5" s="69" t="s">
        <v>22</v>
      </c>
      <c r="BA5" s="69" t="s">
        <v>20</v>
      </c>
      <c r="BB5" s="69" t="s">
        <v>2</v>
      </c>
      <c r="BC5" s="69" t="s">
        <v>19</v>
      </c>
      <c r="BD5" s="69" t="s">
        <v>20</v>
      </c>
      <c r="BE5" s="69" t="s">
        <v>21</v>
      </c>
      <c r="BF5" s="69" t="s">
        <v>22</v>
      </c>
      <c r="BG5" s="69" t="s">
        <v>20</v>
      </c>
      <c r="BH5" s="69" t="s">
        <v>2</v>
      </c>
      <c r="BI5" s="69" t="s">
        <v>19</v>
      </c>
      <c r="BJ5" s="69" t="s">
        <v>20</v>
      </c>
      <c r="BK5" s="73" t="s">
        <v>21</v>
      </c>
      <c r="BL5" s="73" t="s">
        <v>22</v>
      </c>
      <c r="BM5" s="73" t="s">
        <v>20</v>
      </c>
      <c r="BN5" s="69" t="s">
        <v>2</v>
      </c>
    </row>
    <row r="6" spans="1:66" s="8" customFormat="1" ht="16.5" customHeight="1">
      <c r="A6" s="7"/>
      <c r="B6" s="26" t="s">
        <v>136</v>
      </c>
      <c r="C6" s="48">
        <v>0</v>
      </c>
      <c r="D6" s="48">
        <v>0</v>
      </c>
      <c r="E6" s="13">
        <v>394822</v>
      </c>
      <c r="F6" s="48">
        <v>623</v>
      </c>
      <c r="G6" s="48">
        <v>3355651</v>
      </c>
      <c r="H6" s="48">
        <v>5303</v>
      </c>
      <c r="I6" s="48">
        <v>9297070</v>
      </c>
      <c r="J6" s="48">
        <v>12254</v>
      </c>
      <c r="K6" s="48">
        <v>12890540</v>
      </c>
      <c r="L6" s="48">
        <v>15256</v>
      </c>
      <c r="M6" s="48">
        <v>883069</v>
      </c>
      <c r="N6" s="48">
        <v>1138</v>
      </c>
      <c r="O6" s="48">
        <v>655570</v>
      </c>
      <c r="P6" s="57">
        <f>ROUND(((O6/M6-1)*100),1)</f>
        <v>-25.8</v>
      </c>
      <c r="Q6" s="48">
        <v>859</v>
      </c>
      <c r="R6" s="57">
        <f>ROUND(((Q6/N6-1)*100),1)</f>
        <v>-24.5</v>
      </c>
      <c r="S6" s="13">
        <f t="shared" ref="S6:S27" si="0">Y6-M6</f>
        <v>455391</v>
      </c>
      <c r="T6" s="13">
        <f t="shared" ref="T6:T27" si="1">Z6-N6</f>
        <v>583</v>
      </c>
      <c r="U6" s="13">
        <f t="shared" ref="U6:U27" si="2">AA6-O6</f>
        <v>238700</v>
      </c>
      <c r="V6" s="57">
        <f>ROUND(((U6/S6-1)*100),1)</f>
        <v>-47.6</v>
      </c>
      <c r="W6" s="13">
        <f t="shared" ref="W6:W27" si="3">AC6-Q6</f>
        <v>337</v>
      </c>
      <c r="X6" s="57">
        <f>ROUND(((W6/T6-1)*100),1)</f>
        <v>-42.2</v>
      </c>
      <c r="Y6" s="48">
        <v>1338460</v>
      </c>
      <c r="Z6" s="48">
        <v>1721</v>
      </c>
      <c r="AA6" s="48">
        <v>894270</v>
      </c>
      <c r="AB6" s="49">
        <f>ROUND(((AA6/Y6-1)*100),1)</f>
        <v>-33.200000000000003</v>
      </c>
      <c r="AC6" s="48">
        <v>1196</v>
      </c>
      <c r="AD6" s="49">
        <f>ROUND(((AC6/Z6-1)*100),1)</f>
        <v>-30.5</v>
      </c>
      <c r="AE6" s="48">
        <f t="shared" ref="AE6:AE27" si="4">AK6-Y6</f>
        <v>850680</v>
      </c>
      <c r="AF6" s="48">
        <f t="shared" ref="AF6:AF27" si="5">AL6-Z6</f>
        <v>1047</v>
      </c>
      <c r="AG6" s="48">
        <f t="shared" ref="AG6:AG27" si="6">AM6-AA6</f>
        <v>400430</v>
      </c>
      <c r="AH6" s="57">
        <f>ROUND(((AG6/AE6-1)*100),1)</f>
        <v>-52.9</v>
      </c>
      <c r="AI6" s="48">
        <f t="shared" ref="AI6:AI27" si="7">AO6-AC6</f>
        <v>545</v>
      </c>
      <c r="AJ6" s="57">
        <f>ROUND(((AI6/AF6-1)*100),1)</f>
        <v>-47.9</v>
      </c>
      <c r="AK6" s="48">
        <v>2189140</v>
      </c>
      <c r="AL6" s="48">
        <v>2768</v>
      </c>
      <c r="AM6" s="48">
        <v>1294700</v>
      </c>
      <c r="AN6" s="49">
        <f>ROUND(((AM6/AK6-1)*100),1)</f>
        <v>-40.9</v>
      </c>
      <c r="AO6" s="48">
        <v>1741</v>
      </c>
      <c r="AP6" s="49">
        <f>ROUND(((AO6/AL6-1)*100),1)</f>
        <v>-37.1</v>
      </c>
      <c r="AQ6" s="48">
        <f t="shared" ref="AQ6:AQ27" si="8">AW6-AK6</f>
        <v>966150</v>
      </c>
      <c r="AR6" s="48">
        <f t="shared" ref="AR6:AR27" si="9">AX6-AL6</f>
        <v>1027</v>
      </c>
      <c r="AS6" s="48">
        <f t="shared" ref="AS6:AS27" si="10">AY6-AM6</f>
        <v>816250</v>
      </c>
      <c r="AT6" s="57">
        <f>ROUND(((AS6/AQ6-1)*100),1)</f>
        <v>-15.5</v>
      </c>
      <c r="AU6" s="48">
        <f t="shared" ref="AU6:AU27" si="11">BA6-AO6</f>
        <v>1164</v>
      </c>
      <c r="AV6" s="57">
        <f>ROUND(((AU6/AR6-1)*100),1)</f>
        <v>13.3</v>
      </c>
      <c r="AW6" s="48">
        <v>3155290</v>
      </c>
      <c r="AX6" s="48">
        <v>3795</v>
      </c>
      <c r="AY6" s="48">
        <v>2110950</v>
      </c>
      <c r="AZ6" s="49">
        <f>ROUND(((AY6/AW6-1)*100),1)</f>
        <v>-33.1</v>
      </c>
      <c r="BA6" s="48">
        <v>2905</v>
      </c>
      <c r="BB6" s="49">
        <f>ROUND(((BA6/AX6-1)*100),1)</f>
        <v>-23.5</v>
      </c>
      <c r="BC6" s="48">
        <f t="shared" ref="BC6:BC27" si="12">BI6-AW6</f>
        <v>1075120</v>
      </c>
      <c r="BD6" s="48">
        <f t="shared" ref="BD6:BD27" si="13">BJ6-AX6</f>
        <v>1135</v>
      </c>
      <c r="BE6" s="48">
        <f t="shared" ref="BE6:BE27" si="14">BK6-AY6</f>
        <v>69610</v>
      </c>
      <c r="BF6" s="57">
        <f>ROUND(((BE6/BC6-1)*100),1)</f>
        <v>-93.5</v>
      </c>
      <c r="BG6" s="48">
        <f t="shared" ref="BG6:BG27" si="15">BM6-BA6</f>
        <v>101</v>
      </c>
      <c r="BH6" s="57">
        <f>ROUND(((BG6/BD6-1)*100),1)</f>
        <v>-91.1</v>
      </c>
      <c r="BI6" s="48">
        <v>4230410</v>
      </c>
      <c r="BJ6" s="48">
        <v>4930</v>
      </c>
      <c r="BK6" s="48">
        <v>2180560</v>
      </c>
      <c r="BL6" s="49">
        <f>ROUND(((BK6/BI6-1)*100),1)</f>
        <v>-48.5</v>
      </c>
      <c r="BM6" s="48">
        <v>3006</v>
      </c>
      <c r="BN6" s="49">
        <f>ROUND(((BM6/BJ6-1)*100),1)</f>
        <v>-39</v>
      </c>
    </row>
    <row r="7" spans="1:66" s="39" customFormat="1" ht="16.5" customHeight="1">
      <c r="A7" s="38" t="s">
        <v>3</v>
      </c>
      <c r="B7" s="41" t="s">
        <v>32</v>
      </c>
      <c r="C7" s="48">
        <v>14880142</v>
      </c>
      <c r="D7" s="48">
        <v>5559</v>
      </c>
      <c r="E7" s="48">
        <v>10839603</v>
      </c>
      <c r="F7" s="48">
        <v>5526</v>
      </c>
      <c r="G7" s="48">
        <v>3215640</v>
      </c>
      <c r="H7" s="48">
        <v>5236</v>
      </c>
      <c r="I7" s="48">
        <v>8405608</v>
      </c>
      <c r="J7" s="48">
        <v>7200</v>
      </c>
      <c r="K7" s="48">
        <v>4285525</v>
      </c>
      <c r="L7" s="48">
        <v>3316</v>
      </c>
      <c r="M7" s="48">
        <v>99460</v>
      </c>
      <c r="N7" s="48">
        <v>23</v>
      </c>
      <c r="O7" s="48">
        <v>0</v>
      </c>
      <c r="P7" s="57">
        <f>ROUND(((O7/M7-1)*100),1)</f>
        <v>-100</v>
      </c>
      <c r="Q7" s="48">
        <v>0</v>
      </c>
      <c r="R7" s="57">
        <f>ROUND(((Q7/N7-1)*100),1)</f>
        <v>-100</v>
      </c>
      <c r="S7" s="48">
        <f t="shared" si="0"/>
        <v>43889</v>
      </c>
      <c r="T7" s="48">
        <f t="shared" si="1"/>
        <v>8</v>
      </c>
      <c r="U7" s="48">
        <f t="shared" si="2"/>
        <v>327637</v>
      </c>
      <c r="V7" s="57">
        <f>ROUND(((U7/S7-1)*100),1)</f>
        <v>646.5</v>
      </c>
      <c r="W7" s="48">
        <f t="shared" si="3"/>
        <v>99</v>
      </c>
      <c r="X7" s="57">
        <f>ROUND(((W7/T7-1)*100),1)</f>
        <v>1137.5</v>
      </c>
      <c r="Y7" s="48">
        <v>143349</v>
      </c>
      <c r="Z7" s="48">
        <v>31</v>
      </c>
      <c r="AA7" s="48">
        <v>327637</v>
      </c>
      <c r="AB7" s="49">
        <f>ROUND(((AA7/Y7-1)*100),1)</f>
        <v>128.6</v>
      </c>
      <c r="AC7" s="48">
        <v>99</v>
      </c>
      <c r="AD7" s="49">
        <f>ROUND(((AC7/Z7-1)*100),1)</f>
        <v>219.4</v>
      </c>
      <c r="AE7" s="48">
        <f t="shared" si="4"/>
        <v>0</v>
      </c>
      <c r="AF7" s="48">
        <f t="shared" si="5"/>
        <v>0</v>
      </c>
      <c r="AG7" s="48">
        <f t="shared" si="6"/>
        <v>578552</v>
      </c>
      <c r="AH7" s="51">
        <v>0</v>
      </c>
      <c r="AI7" s="48">
        <f t="shared" si="7"/>
        <v>591</v>
      </c>
      <c r="AJ7" s="51">
        <v>0</v>
      </c>
      <c r="AK7" s="48">
        <v>143349</v>
      </c>
      <c r="AL7" s="48">
        <v>31</v>
      </c>
      <c r="AM7" s="48">
        <v>906189</v>
      </c>
      <c r="AN7" s="49">
        <f>ROUND(((AM7/AK7-1)*100),1)</f>
        <v>532.20000000000005</v>
      </c>
      <c r="AO7" s="48">
        <v>690</v>
      </c>
      <c r="AP7" s="49">
        <f>ROUND(((AO7/AL7-1)*100),1)</f>
        <v>2125.8000000000002</v>
      </c>
      <c r="AQ7" s="48">
        <f t="shared" si="8"/>
        <v>244190</v>
      </c>
      <c r="AR7" s="48">
        <f t="shared" si="9"/>
        <v>31</v>
      </c>
      <c r="AS7" s="48">
        <f t="shared" si="10"/>
        <v>504134</v>
      </c>
      <c r="AT7" s="57">
        <f>ROUND(((AS7/AQ7-1)*100),1)</f>
        <v>106.5</v>
      </c>
      <c r="AU7" s="48">
        <f t="shared" si="11"/>
        <v>788</v>
      </c>
      <c r="AV7" s="57">
        <f>ROUND(((AU7/AR7-1)*100),1)</f>
        <v>2441.9</v>
      </c>
      <c r="AW7" s="48">
        <v>387539</v>
      </c>
      <c r="AX7" s="48">
        <v>62</v>
      </c>
      <c r="AY7" s="48">
        <v>1410323</v>
      </c>
      <c r="AZ7" s="49">
        <f>ROUND(((AY7/AW7-1)*100),1)</f>
        <v>263.89999999999998</v>
      </c>
      <c r="BA7" s="48">
        <v>1478</v>
      </c>
      <c r="BB7" s="49">
        <f>ROUND(((BA7/AX7-1)*100),1)</f>
        <v>2283.9</v>
      </c>
      <c r="BC7" s="48">
        <f t="shared" si="12"/>
        <v>622040</v>
      </c>
      <c r="BD7" s="48">
        <f t="shared" si="13"/>
        <v>219</v>
      </c>
      <c r="BE7" s="48">
        <f t="shared" si="14"/>
        <v>297418</v>
      </c>
      <c r="BF7" s="57">
        <f>ROUND(((BE7/BC7-1)*100),1)</f>
        <v>-52.2</v>
      </c>
      <c r="BG7" s="48">
        <f t="shared" si="15"/>
        <v>215</v>
      </c>
      <c r="BH7" s="57">
        <f>ROUND(((BG7/BD7-1)*100),1)</f>
        <v>-1.8</v>
      </c>
      <c r="BI7" s="48">
        <v>1009579</v>
      </c>
      <c r="BJ7" s="48">
        <v>281</v>
      </c>
      <c r="BK7" s="48">
        <v>1707741</v>
      </c>
      <c r="BL7" s="49">
        <f>ROUND(((BK7/BI7-1)*100),1)</f>
        <v>69.2</v>
      </c>
      <c r="BM7" s="48">
        <v>1693</v>
      </c>
      <c r="BN7" s="49">
        <f>ROUND(((BM7/BJ7-1)*100),1)</f>
        <v>502.5</v>
      </c>
    </row>
    <row r="8" spans="1:66" s="8" customFormat="1" ht="16.5" customHeight="1">
      <c r="A8" s="7"/>
      <c r="B8" s="26" t="s">
        <v>44</v>
      </c>
      <c r="C8" s="48">
        <v>0</v>
      </c>
      <c r="D8" s="48">
        <v>0</v>
      </c>
      <c r="E8" s="48">
        <v>20150</v>
      </c>
      <c r="F8" s="48">
        <v>2</v>
      </c>
      <c r="G8" s="48">
        <v>156870</v>
      </c>
      <c r="H8" s="48">
        <v>131</v>
      </c>
      <c r="I8" s="48">
        <v>1084187</v>
      </c>
      <c r="J8" s="48">
        <v>476</v>
      </c>
      <c r="K8" s="48">
        <v>2575624</v>
      </c>
      <c r="L8" s="48">
        <v>1388</v>
      </c>
      <c r="M8" s="48">
        <v>211299</v>
      </c>
      <c r="N8" s="48">
        <v>140</v>
      </c>
      <c r="O8" s="48">
        <v>72870</v>
      </c>
      <c r="P8" s="57">
        <f t="shared" ref="P8:P17" si="16">ROUND(((O8/M8-1)*100),1)</f>
        <v>-65.5</v>
      </c>
      <c r="Q8" s="48">
        <v>32</v>
      </c>
      <c r="R8" s="57">
        <f t="shared" ref="R8:R17" si="17">ROUND(((Q8/N8-1)*100),1)</f>
        <v>-77.099999999999994</v>
      </c>
      <c r="S8" s="13">
        <f t="shared" si="0"/>
        <v>38542</v>
      </c>
      <c r="T8" s="13">
        <f t="shared" si="1"/>
        <v>98</v>
      </c>
      <c r="U8" s="13">
        <f t="shared" si="2"/>
        <v>130972</v>
      </c>
      <c r="V8" s="57">
        <f t="shared" ref="V8:V20" si="18">ROUND(((U8/S8-1)*100),1)</f>
        <v>239.8</v>
      </c>
      <c r="W8" s="13">
        <f t="shared" si="3"/>
        <v>58</v>
      </c>
      <c r="X8" s="57">
        <f t="shared" ref="X8:X20" si="19">ROUND(((W8/T8-1)*100),1)</f>
        <v>-40.799999999999997</v>
      </c>
      <c r="Y8" s="48">
        <v>249841</v>
      </c>
      <c r="Z8" s="48">
        <v>238</v>
      </c>
      <c r="AA8" s="48">
        <v>203842</v>
      </c>
      <c r="AB8" s="49">
        <f t="shared" ref="AB8:AB20" si="20">ROUND(((AA8/Y8-1)*100),1)</f>
        <v>-18.399999999999999</v>
      </c>
      <c r="AC8" s="48">
        <v>90</v>
      </c>
      <c r="AD8" s="49">
        <f t="shared" ref="AD8:AD20" si="21">ROUND(((AC8/Z8-1)*100),1)</f>
        <v>-62.2</v>
      </c>
      <c r="AE8" s="48">
        <f t="shared" si="4"/>
        <v>270604</v>
      </c>
      <c r="AF8" s="48">
        <f t="shared" si="5"/>
        <v>175</v>
      </c>
      <c r="AG8" s="48">
        <f t="shared" si="6"/>
        <v>66650</v>
      </c>
      <c r="AH8" s="57">
        <f t="shared" ref="AH8:AH19" si="22">ROUND(((AG8/AE8-1)*100),1)</f>
        <v>-75.400000000000006</v>
      </c>
      <c r="AI8" s="48">
        <f t="shared" si="7"/>
        <v>46</v>
      </c>
      <c r="AJ8" s="57">
        <f t="shared" ref="AJ8:AJ19" si="23">ROUND(((AI8/AF8-1)*100),1)</f>
        <v>-73.7</v>
      </c>
      <c r="AK8" s="48">
        <v>520445</v>
      </c>
      <c r="AL8" s="48">
        <v>413</v>
      </c>
      <c r="AM8" s="48">
        <v>270492</v>
      </c>
      <c r="AN8" s="49">
        <f t="shared" ref="AN8:AN20" si="24">ROUND(((AM8/AK8-1)*100),1)</f>
        <v>-48</v>
      </c>
      <c r="AO8" s="48">
        <v>136</v>
      </c>
      <c r="AP8" s="49">
        <f t="shared" ref="AP8:AP20" si="25">ROUND(((AO8/AL8-1)*100),1)</f>
        <v>-67.099999999999994</v>
      </c>
      <c r="AQ8" s="48">
        <f t="shared" si="8"/>
        <v>210640</v>
      </c>
      <c r="AR8" s="48">
        <f t="shared" si="9"/>
        <v>69</v>
      </c>
      <c r="AS8" s="48">
        <f t="shared" si="10"/>
        <v>179040</v>
      </c>
      <c r="AT8" s="57">
        <f>ROUND(((AS8/AQ8-1)*100),1)</f>
        <v>-15</v>
      </c>
      <c r="AU8" s="48">
        <f t="shared" si="11"/>
        <v>64</v>
      </c>
      <c r="AV8" s="57">
        <f>ROUND(((AU8/AR8-1)*100),1)</f>
        <v>-7.2</v>
      </c>
      <c r="AW8" s="48">
        <v>731085</v>
      </c>
      <c r="AX8" s="48">
        <v>482</v>
      </c>
      <c r="AY8" s="48">
        <v>449532</v>
      </c>
      <c r="AZ8" s="49">
        <f>ROUND(((AY8/AW8-1)*100),1)</f>
        <v>-38.5</v>
      </c>
      <c r="BA8" s="48">
        <v>200</v>
      </c>
      <c r="BB8" s="49">
        <f>ROUND(((BA8/AX8-1)*100),1)</f>
        <v>-58.5</v>
      </c>
      <c r="BC8" s="48">
        <f t="shared" si="12"/>
        <v>242209</v>
      </c>
      <c r="BD8" s="48">
        <f t="shared" si="13"/>
        <v>218</v>
      </c>
      <c r="BE8" s="48">
        <f t="shared" si="14"/>
        <v>750930</v>
      </c>
      <c r="BF8" s="57">
        <f t="shared" ref="BF8:BF16" si="26">ROUND(((BE8/BC8-1)*100),1)</f>
        <v>210</v>
      </c>
      <c r="BG8" s="48">
        <f t="shared" si="15"/>
        <v>221</v>
      </c>
      <c r="BH8" s="57">
        <f t="shared" ref="BH8:BH16" si="27">ROUND(((BG8/BD8-1)*100),1)</f>
        <v>1.4</v>
      </c>
      <c r="BI8" s="48">
        <v>973294</v>
      </c>
      <c r="BJ8" s="48">
        <v>700</v>
      </c>
      <c r="BK8" s="48">
        <v>1200462</v>
      </c>
      <c r="BL8" s="49">
        <f>ROUND(((BK8/BI8-1)*100),1)</f>
        <v>23.3</v>
      </c>
      <c r="BM8" s="48">
        <v>421</v>
      </c>
      <c r="BN8" s="49">
        <f>ROUND(((BM8/BJ8-1)*100),1)</f>
        <v>-39.9</v>
      </c>
    </row>
    <row r="9" spans="1:66" s="8" customFormat="1" ht="16.5" customHeight="1">
      <c r="A9" s="7"/>
      <c r="B9" s="26" t="s">
        <v>41</v>
      </c>
      <c r="C9" s="48">
        <v>1867267</v>
      </c>
      <c r="D9" s="48">
        <v>2312</v>
      </c>
      <c r="E9" s="48">
        <v>2052478</v>
      </c>
      <c r="F9" s="48">
        <v>2857</v>
      </c>
      <c r="G9" s="48">
        <v>524966</v>
      </c>
      <c r="H9" s="48">
        <v>771</v>
      </c>
      <c r="I9" s="48">
        <v>2607196</v>
      </c>
      <c r="J9" s="48">
        <v>4496</v>
      </c>
      <c r="K9" s="48">
        <v>2217871</v>
      </c>
      <c r="L9" s="48">
        <v>3455</v>
      </c>
      <c r="M9" s="48">
        <v>165219</v>
      </c>
      <c r="N9" s="48">
        <v>256</v>
      </c>
      <c r="O9" s="48">
        <v>19431</v>
      </c>
      <c r="P9" s="57">
        <f t="shared" si="16"/>
        <v>-88.2</v>
      </c>
      <c r="Q9" s="48">
        <v>16</v>
      </c>
      <c r="R9" s="57">
        <f t="shared" si="17"/>
        <v>-93.8</v>
      </c>
      <c r="S9" s="13">
        <f t="shared" si="0"/>
        <v>202920</v>
      </c>
      <c r="T9" s="13">
        <f t="shared" si="1"/>
        <v>351</v>
      </c>
      <c r="U9" s="13">
        <f t="shared" si="2"/>
        <v>38458</v>
      </c>
      <c r="V9" s="57">
        <f t="shared" si="18"/>
        <v>-81</v>
      </c>
      <c r="W9" s="13">
        <f t="shared" si="3"/>
        <v>22</v>
      </c>
      <c r="X9" s="57">
        <f t="shared" si="19"/>
        <v>-93.7</v>
      </c>
      <c r="Y9" s="48">
        <v>368139</v>
      </c>
      <c r="Z9" s="48">
        <v>607</v>
      </c>
      <c r="AA9" s="48">
        <v>57889</v>
      </c>
      <c r="AB9" s="49">
        <f t="shared" si="20"/>
        <v>-84.3</v>
      </c>
      <c r="AC9" s="48">
        <v>38</v>
      </c>
      <c r="AD9" s="49">
        <f t="shared" si="21"/>
        <v>-93.7</v>
      </c>
      <c r="AE9" s="48">
        <f t="shared" si="4"/>
        <v>203230</v>
      </c>
      <c r="AF9" s="48">
        <f t="shared" si="5"/>
        <v>335</v>
      </c>
      <c r="AG9" s="48">
        <f t="shared" si="6"/>
        <v>0</v>
      </c>
      <c r="AH9" s="57">
        <f t="shared" si="22"/>
        <v>-100</v>
      </c>
      <c r="AI9" s="48">
        <f t="shared" si="7"/>
        <v>0</v>
      </c>
      <c r="AJ9" s="57">
        <f t="shared" si="23"/>
        <v>-100</v>
      </c>
      <c r="AK9" s="48">
        <v>571369</v>
      </c>
      <c r="AL9" s="48">
        <v>942</v>
      </c>
      <c r="AM9" s="48">
        <v>57889</v>
      </c>
      <c r="AN9" s="49">
        <f t="shared" si="24"/>
        <v>-89.9</v>
      </c>
      <c r="AO9" s="48">
        <v>38</v>
      </c>
      <c r="AP9" s="49">
        <f t="shared" si="25"/>
        <v>-96</v>
      </c>
      <c r="AQ9" s="48">
        <f t="shared" si="8"/>
        <v>257962</v>
      </c>
      <c r="AR9" s="48">
        <f t="shared" si="9"/>
        <v>341</v>
      </c>
      <c r="AS9" s="48">
        <f t="shared" si="10"/>
        <v>67312</v>
      </c>
      <c r="AT9" s="57">
        <f>ROUND(((AS9/AQ9-1)*100),1)</f>
        <v>-73.900000000000006</v>
      </c>
      <c r="AU9" s="48">
        <f t="shared" si="11"/>
        <v>83</v>
      </c>
      <c r="AV9" s="57">
        <f>ROUND(((AU9/AR9-1)*100),1)</f>
        <v>-75.7</v>
      </c>
      <c r="AW9" s="48">
        <v>829331</v>
      </c>
      <c r="AX9" s="48">
        <v>1283</v>
      </c>
      <c r="AY9" s="48">
        <v>125201</v>
      </c>
      <c r="AZ9" s="49">
        <f t="shared" ref="AZ9:AZ20" si="28">ROUND(((AY9/AW9-1)*100),1)</f>
        <v>-84.9</v>
      </c>
      <c r="BA9" s="48">
        <v>121</v>
      </c>
      <c r="BB9" s="57">
        <f>ROUND(((BA9/AX9-1)*100),1)</f>
        <v>-90.6</v>
      </c>
      <c r="BC9" s="48">
        <f t="shared" si="12"/>
        <v>103758</v>
      </c>
      <c r="BD9" s="48">
        <f t="shared" si="13"/>
        <v>151</v>
      </c>
      <c r="BE9" s="48">
        <f t="shared" si="14"/>
        <v>16820</v>
      </c>
      <c r="BF9" s="57">
        <f t="shared" si="26"/>
        <v>-83.8</v>
      </c>
      <c r="BG9" s="48">
        <f t="shared" si="15"/>
        <v>17</v>
      </c>
      <c r="BH9" s="57">
        <f t="shared" si="27"/>
        <v>-88.7</v>
      </c>
      <c r="BI9" s="48">
        <v>933089</v>
      </c>
      <c r="BJ9" s="48">
        <v>1434</v>
      </c>
      <c r="BK9" s="48">
        <v>142021</v>
      </c>
      <c r="BL9" s="49">
        <f t="shared" ref="BL9:BL20" si="29">ROUND(((BK9/BI9-1)*100),1)</f>
        <v>-84.8</v>
      </c>
      <c r="BM9" s="48">
        <v>138</v>
      </c>
      <c r="BN9" s="57">
        <f>ROUND(((BM9/BJ9-1)*100),1)</f>
        <v>-90.4</v>
      </c>
    </row>
    <row r="10" spans="1:66" s="8" customFormat="1" ht="16.5" customHeight="1">
      <c r="A10" s="7"/>
      <c r="B10" s="26" t="s">
        <v>33</v>
      </c>
      <c r="C10" s="48">
        <v>99736</v>
      </c>
      <c r="D10" s="48">
        <v>115</v>
      </c>
      <c r="E10" s="48">
        <v>114998</v>
      </c>
      <c r="F10" s="48">
        <v>477</v>
      </c>
      <c r="G10" s="48">
        <v>263831</v>
      </c>
      <c r="H10" s="48">
        <v>453</v>
      </c>
      <c r="I10" s="48">
        <v>282817</v>
      </c>
      <c r="J10" s="48">
        <v>316</v>
      </c>
      <c r="K10" s="48">
        <v>1485343</v>
      </c>
      <c r="L10" s="48">
        <v>1375</v>
      </c>
      <c r="M10" s="48">
        <v>60184</v>
      </c>
      <c r="N10" s="48">
        <v>66</v>
      </c>
      <c r="O10" s="48">
        <v>108400</v>
      </c>
      <c r="P10" s="57">
        <f t="shared" si="16"/>
        <v>80.099999999999994</v>
      </c>
      <c r="Q10" s="48">
        <v>116</v>
      </c>
      <c r="R10" s="57">
        <f t="shared" si="17"/>
        <v>75.8</v>
      </c>
      <c r="S10" s="13">
        <f t="shared" si="0"/>
        <v>23088</v>
      </c>
      <c r="T10" s="13">
        <f t="shared" si="1"/>
        <v>14</v>
      </c>
      <c r="U10" s="13">
        <f t="shared" si="2"/>
        <v>145600</v>
      </c>
      <c r="V10" s="57">
        <f t="shared" si="18"/>
        <v>530.6</v>
      </c>
      <c r="W10" s="13">
        <f t="shared" si="3"/>
        <v>164</v>
      </c>
      <c r="X10" s="57">
        <f t="shared" si="19"/>
        <v>1071.4000000000001</v>
      </c>
      <c r="Y10" s="48">
        <v>83272</v>
      </c>
      <c r="Z10" s="48">
        <v>80</v>
      </c>
      <c r="AA10" s="48">
        <v>254000</v>
      </c>
      <c r="AB10" s="49">
        <f t="shared" si="20"/>
        <v>205</v>
      </c>
      <c r="AC10" s="48">
        <v>280</v>
      </c>
      <c r="AD10" s="49">
        <f t="shared" si="21"/>
        <v>250</v>
      </c>
      <c r="AE10" s="48">
        <f t="shared" si="4"/>
        <v>79780</v>
      </c>
      <c r="AF10" s="48">
        <f t="shared" si="5"/>
        <v>81</v>
      </c>
      <c r="AG10" s="48">
        <f t="shared" si="6"/>
        <v>220393</v>
      </c>
      <c r="AH10" s="57">
        <f t="shared" si="22"/>
        <v>176.3</v>
      </c>
      <c r="AI10" s="48">
        <f t="shared" si="7"/>
        <v>235</v>
      </c>
      <c r="AJ10" s="57">
        <f t="shared" si="23"/>
        <v>190.1</v>
      </c>
      <c r="AK10" s="48">
        <v>163052</v>
      </c>
      <c r="AL10" s="48">
        <v>161</v>
      </c>
      <c r="AM10" s="48">
        <v>474393</v>
      </c>
      <c r="AN10" s="49">
        <f t="shared" si="24"/>
        <v>190.9</v>
      </c>
      <c r="AO10" s="48">
        <v>515</v>
      </c>
      <c r="AP10" s="49">
        <f t="shared" si="25"/>
        <v>219.9</v>
      </c>
      <c r="AQ10" s="48">
        <f t="shared" ref="AQ10:AQ20" si="30">AW10-AK10</f>
        <v>40000</v>
      </c>
      <c r="AR10" s="48">
        <f t="shared" ref="AR10:AR20" si="31">AX10-AL10</f>
        <v>42</v>
      </c>
      <c r="AS10" s="48">
        <f t="shared" ref="AS10:AS20" si="32">AY10-AM10</f>
        <v>140000</v>
      </c>
      <c r="AT10" s="57">
        <f t="shared" ref="AT10:AT19" si="33">ROUND(((AS10/AQ10-1)*100),1)</f>
        <v>250</v>
      </c>
      <c r="AU10" s="48">
        <f t="shared" ref="AU10:AU20" si="34">BA10-AO10</f>
        <v>154</v>
      </c>
      <c r="AV10" s="57">
        <f>ROUND(((AU10/AR10-1)*100),1)</f>
        <v>266.7</v>
      </c>
      <c r="AW10" s="48">
        <v>203052</v>
      </c>
      <c r="AX10" s="48">
        <v>203</v>
      </c>
      <c r="AY10" s="48">
        <v>614393</v>
      </c>
      <c r="AZ10" s="49">
        <f t="shared" si="28"/>
        <v>202.6</v>
      </c>
      <c r="BA10" s="48">
        <v>669</v>
      </c>
      <c r="BB10" s="57">
        <f t="shared" ref="BB10:BB20" si="35">ROUND(((BA10/AX10-1)*100),1)</f>
        <v>229.6</v>
      </c>
      <c r="BC10" s="48">
        <f t="shared" si="12"/>
        <v>107360</v>
      </c>
      <c r="BD10" s="48">
        <f t="shared" si="13"/>
        <v>83</v>
      </c>
      <c r="BE10" s="48">
        <f t="shared" si="14"/>
        <v>181722</v>
      </c>
      <c r="BF10" s="57">
        <f t="shared" si="26"/>
        <v>69.3</v>
      </c>
      <c r="BG10" s="48">
        <f t="shared" si="15"/>
        <v>198</v>
      </c>
      <c r="BH10" s="57">
        <f t="shared" si="27"/>
        <v>138.6</v>
      </c>
      <c r="BI10" s="48">
        <v>310412</v>
      </c>
      <c r="BJ10" s="48">
        <v>286</v>
      </c>
      <c r="BK10" s="48">
        <v>796115</v>
      </c>
      <c r="BL10" s="49">
        <f t="shared" si="29"/>
        <v>156.5</v>
      </c>
      <c r="BM10" s="48">
        <v>867</v>
      </c>
      <c r="BN10" s="57">
        <f t="shared" ref="BN10:BN20" si="36">ROUND(((BM10/BJ10-1)*100),1)</f>
        <v>203.1</v>
      </c>
    </row>
    <row r="11" spans="1:66" s="8" customFormat="1" ht="16.5" customHeight="1">
      <c r="A11" s="7"/>
      <c r="B11" s="26" t="s">
        <v>45</v>
      </c>
      <c r="C11" s="48">
        <v>705400</v>
      </c>
      <c r="D11" s="48">
        <v>188</v>
      </c>
      <c r="E11" s="48">
        <v>80970</v>
      </c>
      <c r="F11" s="48">
        <v>19</v>
      </c>
      <c r="G11" s="48">
        <v>710372</v>
      </c>
      <c r="H11" s="48">
        <v>1159</v>
      </c>
      <c r="I11" s="48">
        <v>1501268</v>
      </c>
      <c r="J11" s="48">
        <v>2251</v>
      </c>
      <c r="K11" s="48">
        <v>1261954</v>
      </c>
      <c r="L11" s="48">
        <v>1854</v>
      </c>
      <c r="M11" s="48">
        <v>316870</v>
      </c>
      <c r="N11" s="48">
        <v>510</v>
      </c>
      <c r="O11" s="48">
        <v>147326</v>
      </c>
      <c r="P11" s="57">
        <f t="shared" si="16"/>
        <v>-53.5</v>
      </c>
      <c r="Q11" s="48">
        <v>208</v>
      </c>
      <c r="R11" s="57">
        <f t="shared" si="17"/>
        <v>-59.2</v>
      </c>
      <c r="S11" s="13">
        <f t="shared" si="0"/>
        <v>101803</v>
      </c>
      <c r="T11" s="13">
        <f t="shared" si="1"/>
        <v>157</v>
      </c>
      <c r="U11" s="13">
        <f t="shared" si="2"/>
        <v>0</v>
      </c>
      <c r="V11" s="57">
        <f t="shared" si="18"/>
        <v>-100</v>
      </c>
      <c r="W11" s="13">
        <f t="shared" si="3"/>
        <v>0</v>
      </c>
      <c r="X11" s="57">
        <f t="shared" si="19"/>
        <v>-100</v>
      </c>
      <c r="Y11" s="48">
        <v>418673</v>
      </c>
      <c r="Z11" s="48">
        <v>667</v>
      </c>
      <c r="AA11" s="48">
        <v>147326</v>
      </c>
      <c r="AB11" s="49">
        <f t="shared" si="20"/>
        <v>-64.8</v>
      </c>
      <c r="AC11" s="48">
        <v>208</v>
      </c>
      <c r="AD11" s="49">
        <f t="shared" si="21"/>
        <v>-68.8</v>
      </c>
      <c r="AE11" s="48">
        <f t="shared" si="4"/>
        <v>0</v>
      </c>
      <c r="AF11" s="48">
        <f t="shared" si="5"/>
        <v>0</v>
      </c>
      <c r="AG11" s="48">
        <f t="shared" si="6"/>
        <v>128598</v>
      </c>
      <c r="AH11" s="51">
        <v>0</v>
      </c>
      <c r="AI11" s="48">
        <f t="shared" si="7"/>
        <v>137</v>
      </c>
      <c r="AJ11" s="51">
        <v>0</v>
      </c>
      <c r="AK11" s="48">
        <v>418673</v>
      </c>
      <c r="AL11" s="48">
        <v>667</v>
      </c>
      <c r="AM11" s="48">
        <v>275924</v>
      </c>
      <c r="AN11" s="49">
        <f t="shared" si="24"/>
        <v>-34.1</v>
      </c>
      <c r="AO11" s="48">
        <v>345</v>
      </c>
      <c r="AP11" s="49">
        <f t="shared" si="25"/>
        <v>-48.3</v>
      </c>
      <c r="AQ11" s="48">
        <f t="shared" si="30"/>
        <v>0</v>
      </c>
      <c r="AR11" s="48">
        <f t="shared" si="31"/>
        <v>0</v>
      </c>
      <c r="AS11" s="48">
        <f t="shared" si="32"/>
        <v>284772</v>
      </c>
      <c r="AT11" s="51">
        <v>0</v>
      </c>
      <c r="AU11" s="48">
        <f t="shared" si="34"/>
        <v>317</v>
      </c>
      <c r="AV11" s="51">
        <v>0</v>
      </c>
      <c r="AW11" s="48">
        <v>418673</v>
      </c>
      <c r="AX11" s="48">
        <v>667</v>
      </c>
      <c r="AY11" s="48">
        <v>560696</v>
      </c>
      <c r="AZ11" s="49">
        <f t="shared" si="28"/>
        <v>33.9</v>
      </c>
      <c r="BA11" s="48">
        <v>662</v>
      </c>
      <c r="BB11" s="57">
        <f t="shared" si="35"/>
        <v>-0.7</v>
      </c>
      <c r="BC11" s="48">
        <f t="shared" si="12"/>
        <v>0</v>
      </c>
      <c r="BD11" s="48">
        <f t="shared" si="13"/>
        <v>0</v>
      </c>
      <c r="BE11" s="48">
        <f t="shared" si="14"/>
        <v>360732</v>
      </c>
      <c r="BF11" s="51">
        <v>0</v>
      </c>
      <c r="BG11" s="48">
        <f t="shared" si="15"/>
        <v>616</v>
      </c>
      <c r="BH11" s="51">
        <v>0</v>
      </c>
      <c r="BI11" s="48">
        <v>418673</v>
      </c>
      <c r="BJ11" s="48">
        <v>667</v>
      </c>
      <c r="BK11" s="48">
        <v>921428</v>
      </c>
      <c r="BL11" s="49">
        <f t="shared" si="29"/>
        <v>120.1</v>
      </c>
      <c r="BM11" s="48">
        <v>1278</v>
      </c>
      <c r="BN11" s="57">
        <f t="shared" si="36"/>
        <v>91.6</v>
      </c>
    </row>
    <row r="12" spans="1:66" s="8" customFormat="1" ht="16.5" customHeight="1">
      <c r="A12" s="7"/>
      <c r="B12" s="26" t="s">
        <v>78</v>
      </c>
      <c r="C12" s="48">
        <v>440000</v>
      </c>
      <c r="D12" s="48">
        <v>793</v>
      </c>
      <c r="E12" s="48">
        <v>580000</v>
      </c>
      <c r="F12" s="48">
        <v>1168</v>
      </c>
      <c r="G12" s="48">
        <v>420000</v>
      </c>
      <c r="H12" s="48">
        <v>889</v>
      </c>
      <c r="I12" s="48">
        <v>660000</v>
      </c>
      <c r="J12" s="48">
        <v>1223</v>
      </c>
      <c r="K12" s="48">
        <v>961914</v>
      </c>
      <c r="L12" s="48">
        <v>1649</v>
      </c>
      <c r="M12" s="48">
        <v>60000</v>
      </c>
      <c r="N12" s="48">
        <v>108</v>
      </c>
      <c r="O12" s="48">
        <v>100000</v>
      </c>
      <c r="P12" s="57">
        <f t="shared" si="16"/>
        <v>66.7</v>
      </c>
      <c r="Q12" s="48">
        <v>207</v>
      </c>
      <c r="R12" s="57">
        <f t="shared" si="17"/>
        <v>91.7</v>
      </c>
      <c r="S12" s="13">
        <f t="shared" si="0"/>
        <v>80000</v>
      </c>
      <c r="T12" s="13">
        <f t="shared" si="1"/>
        <v>147</v>
      </c>
      <c r="U12" s="13">
        <f t="shared" si="2"/>
        <v>120000</v>
      </c>
      <c r="V12" s="57">
        <f t="shared" si="18"/>
        <v>50</v>
      </c>
      <c r="W12" s="13">
        <f t="shared" si="3"/>
        <v>248</v>
      </c>
      <c r="X12" s="57">
        <f t="shared" si="19"/>
        <v>68.7</v>
      </c>
      <c r="Y12" s="48">
        <v>140000</v>
      </c>
      <c r="Z12" s="48">
        <v>255</v>
      </c>
      <c r="AA12" s="48">
        <v>220000</v>
      </c>
      <c r="AB12" s="49">
        <f t="shared" si="20"/>
        <v>57.1</v>
      </c>
      <c r="AC12" s="48">
        <v>455</v>
      </c>
      <c r="AD12" s="49">
        <f t="shared" si="21"/>
        <v>78.400000000000006</v>
      </c>
      <c r="AE12" s="48">
        <f t="shared" si="4"/>
        <v>0</v>
      </c>
      <c r="AF12" s="48">
        <f t="shared" si="5"/>
        <v>0</v>
      </c>
      <c r="AG12" s="48">
        <f t="shared" si="6"/>
        <v>140000</v>
      </c>
      <c r="AH12" s="51">
        <v>0</v>
      </c>
      <c r="AI12" s="48">
        <f t="shared" si="7"/>
        <v>308</v>
      </c>
      <c r="AJ12" s="51">
        <v>0</v>
      </c>
      <c r="AK12" s="48">
        <v>140000</v>
      </c>
      <c r="AL12" s="48">
        <v>255</v>
      </c>
      <c r="AM12" s="48">
        <v>360000</v>
      </c>
      <c r="AN12" s="49">
        <f t="shared" si="24"/>
        <v>157.1</v>
      </c>
      <c r="AO12" s="48">
        <v>763</v>
      </c>
      <c r="AP12" s="49">
        <f t="shared" si="25"/>
        <v>199.2</v>
      </c>
      <c r="AQ12" s="48">
        <f t="shared" si="30"/>
        <v>80000</v>
      </c>
      <c r="AR12" s="48">
        <f t="shared" si="31"/>
        <v>132</v>
      </c>
      <c r="AS12" s="48">
        <f t="shared" si="32"/>
        <v>140000</v>
      </c>
      <c r="AT12" s="57">
        <f t="shared" si="33"/>
        <v>75</v>
      </c>
      <c r="AU12" s="48">
        <f t="shared" si="34"/>
        <v>323</v>
      </c>
      <c r="AV12" s="57">
        <f t="shared" ref="AV12:AV17" si="37">ROUND(((AU12/AR12-1)*100),1)</f>
        <v>144.69999999999999</v>
      </c>
      <c r="AW12" s="48">
        <v>220000</v>
      </c>
      <c r="AX12" s="48">
        <v>387</v>
      </c>
      <c r="AY12" s="48">
        <v>500000</v>
      </c>
      <c r="AZ12" s="49">
        <f t="shared" si="28"/>
        <v>127.3</v>
      </c>
      <c r="BA12" s="48">
        <v>1086</v>
      </c>
      <c r="BB12" s="57">
        <f t="shared" si="35"/>
        <v>180.6</v>
      </c>
      <c r="BC12" s="48">
        <f t="shared" si="12"/>
        <v>101914</v>
      </c>
      <c r="BD12" s="48">
        <f t="shared" si="13"/>
        <v>153</v>
      </c>
      <c r="BE12" s="48">
        <f t="shared" si="14"/>
        <v>100000</v>
      </c>
      <c r="BF12" s="57">
        <f t="shared" si="26"/>
        <v>-1.9</v>
      </c>
      <c r="BG12" s="48">
        <f t="shared" si="15"/>
        <v>244</v>
      </c>
      <c r="BH12" s="57">
        <f t="shared" si="27"/>
        <v>59.5</v>
      </c>
      <c r="BI12" s="48">
        <v>321914</v>
      </c>
      <c r="BJ12" s="48">
        <v>540</v>
      </c>
      <c r="BK12" s="48">
        <v>600000</v>
      </c>
      <c r="BL12" s="49">
        <f t="shared" si="29"/>
        <v>86.4</v>
      </c>
      <c r="BM12" s="48">
        <v>1330</v>
      </c>
      <c r="BN12" s="57">
        <f t="shared" si="36"/>
        <v>146.30000000000001</v>
      </c>
    </row>
    <row r="13" spans="1:66" s="8" customFormat="1" ht="16.5" customHeight="1">
      <c r="A13" s="7"/>
      <c r="B13" s="26" t="s">
        <v>80</v>
      </c>
      <c r="C13" s="48">
        <v>13328</v>
      </c>
      <c r="D13" s="48">
        <v>58</v>
      </c>
      <c r="E13" s="48">
        <v>130746</v>
      </c>
      <c r="F13" s="48">
        <v>183</v>
      </c>
      <c r="G13" s="48">
        <v>220100</v>
      </c>
      <c r="H13" s="48">
        <v>312</v>
      </c>
      <c r="I13" s="48">
        <v>100</v>
      </c>
      <c r="J13" s="48">
        <v>1</v>
      </c>
      <c r="K13" s="48">
        <v>754463</v>
      </c>
      <c r="L13" s="48">
        <v>1058</v>
      </c>
      <c r="M13" s="48">
        <v>0</v>
      </c>
      <c r="N13" s="48">
        <v>0</v>
      </c>
      <c r="O13" s="48">
        <v>0</v>
      </c>
      <c r="P13" s="51">
        <v>0</v>
      </c>
      <c r="Q13" s="48">
        <v>0</v>
      </c>
      <c r="R13" s="51">
        <v>0</v>
      </c>
      <c r="S13" s="13">
        <f t="shared" si="0"/>
        <v>0</v>
      </c>
      <c r="T13" s="13">
        <f t="shared" si="1"/>
        <v>0</v>
      </c>
      <c r="U13" s="13">
        <f t="shared" si="2"/>
        <v>0</v>
      </c>
      <c r="V13" s="51">
        <v>0</v>
      </c>
      <c r="W13" s="13">
        <f t="shared" si="3"/>
        <v>0</v>
      </c>
      <c r="X13" s="51">
        <v>0</v>
      </c>
      <c r="Y13" s="48">
        <v>0</v>
      </c>
      <c r="Z13" s="48">
        <v>0</v>
      </c>
      <c r="AA13" s="48">
        <v>0</v>
      </c>
      <c r="AB13" s="51">
        <v>0</v>
      </c>
      <c r="AC13" s="48">
        <v>0</v>
      </c>
      <c r="AD13" s="51">
        <v>0</v>
      </c>
      <c r="AE13" s="48">
        <f t="shared" si="4"/>
        <v>0</v>
      </c>
      <c r="AF13" s="48">
        <f t="shared" si="5"/>
        <v>0</v>
      </c>
      <c r="AG13" s="48">
        <f t="shared" si="6"/>
        <v>160650</v>
      </c>
      <c r="AH13" s="51">
        <v>0</v>
      </c>
      <c r="AI13" s="48">
        <f t="shared" si="7"/>
        <v>250</v>
      </c>
      <c r="AJ13" s="51">
        <v>0</v>
      </c>
      <c r="AK13" s="48">
        <v>0</v>
      </c>
      <c r="AL13" s="48">
        <v>0</v>
      </c>
      <c r="AM13" s="48">
        <v>160650</v>
      </c>
      <c r="AN13" s="51">
        <v>0</v>
      </c>
      <c r="AO13" s="48">
        <v>250</v>
      </c>
      <c r="AP13" s="51">
        <v>0</v>
      </c>
      <c r="AQ13" s="48">
        <f t="shared" si="30"/>
        <v>0</v>
      </c>
      <c r="AR13" s="48">
        <f t="shared" si="31"/>
        <v>0</v>
      </c>
      <c r="AS13" s="48">
        <f t="shared" si="32"/>
        <v>0</v>
      </c>
      <c r="AT13" s="51">
        <v>0</v>
      </c>
      <c r="AU13" s="48">
        <f t="shared" si="34"/>
        <v>0</v>
      </c>
      <c r="AV13" s="51">
        <v>0</v>
      </c>
      <c r="AW13" s="48">
        <v>0</v>
      </c>
      <c r="AX13" s="48">
        <v>0</v>
      </c>
      <c r="AY13" s="48">
        <v>160650</v>
      </c>
      <c r="AZ13" s="51">
        <v>0</v>
      </c>
      <c r="BA13" s="48">
        <v>250</v>
      </c>
      <c r="BB13" s="51">
        <v>0</v>
      </c>
      <c r="BC13" s="48">
        <f t="shared" si="12"/>
        <v>0</v>
      </c>
      <c r="BD13" s="48">
        <f t="shared" si="13"/>
        <v>0</v>
      </c>
      <c r="BE13" s="48">
        <f t="shared" si="14"/>
        <v>680508</v>
      </c>
      <c r="BF13" s="51">
        <v>0</v>
      </c>
      <c r="BG13" s="48">
        <f t="shared" si="15"/>
        <v>1092</v>
      </c>
      <c r="BH13" s="51">
        <v>0</v>
      </c>
      <c r="BI13" s="48">
        <v>0</v>
      </c>
      <c r="BJ13" s="48">
        <v>0</v>
      </c>
      <c r="BK13" s="48">
        <v>841158</v>
      </c>
      <c r="BL13" s="51">
        <v>0</v>
      </c>
      <c r="BM13" s="48">
        <v>1342</v>
      </c>
      <c r="BN13" s="51">
        <v>0</v>
      </c>
    </row>
    <row r="14" spans="1:66" s="8" customFormat="1" ht="16.5" customHeight="1">
      <c r="A14" s="7"/>
      <c r="B14" s="26" t="s">
        <v>36</v>
      </c>
      <c r="C14" s="48">
        <v>0</v>
      </c>
      <c r="D14" s="48">
        <v>0</v>
      </c>
      <c r="E14" s="48">
        <v>148790</v>
      </c>
      <c r="F14" s="48">
        <v>228</v>
      </c>
      <c r="G14" s="48">
        <v>61183</v>
      </c>
      <c r="H14" s="48">
        <v>101</v>
      </c>
      <c r="I14" s="48">
        <v>98130</v>
      </c>
      <c r="J14" s="48">
        <v>138</v>
      </c>
      <c r="K14" s="48">
        <v>723006</v>
      </c>
      <c r="L14" s="48">
        <v>922</v>
      </c>
      <c r="M14" s="48">
        <v>113810</v>
      </c>
      <c r="N14" s="48">
        <v>144</v>
      </c>
      <c r="O14" s="48">
        <v>351308</v>
      </c>
      <c r="P14" s="57">
        <f t="shared" si="16"/>
        <v>208.7</v>
      </c>
      <c r="Q14" s="48">
        <v>484</v>
      </c>
      <c r="R14" s="57">
        <f t="shared" si="17"/>
        <v>236.1</v>
      </c>
      <c r="S14" s="13">
        <f t="shared" si="0"/>
        <v>0</v>
      </c>
      <c r="T14" s="13">
        <f t="shared" si="1"/>
        <v>0</v>
      </c>
      <c r="U14" s="13">
        <f t="shared" si="2"/>
        <v>323902</v>
      </c>
      <c r="V14" s="51">
        <v>0</v>
      </c>
      <c r="W14" s="13">
        <f t="shared" si="3"/>
        <v>518</v>
      </c>
      <c r="X14" s="51">
        <v>0</v>
      </c>
      <c r="Y14" s="48">
        <v>113810</v>
      </c>
      <c r="Z14" s="48">
        <v>144</v>
      </c>
      <c r="AA14" s="48">
        <v>675210</v>
      </c>
      <c r="AB14" s="49">
        <f t="shared" si="20"/>
        <v>493.3</v>
      </c>
      <c r="AC14" s="48">
        <v>1002</v>
      </c>
      <c r="AD14" s="49">
        <f t="shared" si="21"/>
        <v>595.79999999999995</v>
      </c>
      <c r="AE14" s="48">
        <f t="shared" si="4"/>
        <v>89890</v>
      </c>
      <c r="AF14" s="48">
        <f t="shared" si="5"/>
        <v>109</v>
      </c>
      <c r="AG14" s="48">
        <f t="shared" si="6"/>
        <v>45230</v>
      </c>
      <c r="AH14" s="57">
        <f t="shared" si="22"/>
        <v>-49.7</v>
      </c>
      <c r="AI14" s="48">
        <f t="shared" si="7"/>
        <v>70</v>
      </c>
      <c r="AJ14" s="57">
        <f t="shared" si="23"/>
        <v>-35.799999999999997</v>
      </c>
      <c r="AK14" s="48">
        <v>203700</v>
      </c>
      <c r="AL14" s="48">
        <v>253</v>
      </c>
      <c r="AM14" s="48">
        <v>720440</v>
      </c>
      <c r="AN14" s="49">
        <f t="shared" si="24"/>
        <v>253.7</v>
      </c>
      <c r="AO14" s="48">
        <v>1072</v>
      </c>
      <c r="AP14" s="49">
        <f t="shared" si="25"/>
        <v>323.7</v>
      </c>
      <c r="AQ14" s="48">
        <f t="shared" si="30"/>
        <v>36800</v>
      </c>
      <c r="AR14" s="48">
        <f t="shared" si="31"/>
        <v>37</v>
      </c>
      <c r="AS14" s="48">
        <f t="shared" si="32"/>
        <v>288085</v>
      </c>
      <c r="AT14" s="57">
        <f t="shared" si="33"/>
        <v>682.8</v>
      </c>
      <c r="AU14" s="48">
        <f t="shared" si="34"/>
        <v>162</v>
      </c>
      <c r="AV14" s="57">
        <f t="shared" si="37"/>
        <v>337.8</v>
      </c>
      <c r="AW14" s="48">
        <v>240500</v>
      </c>
      <c r="AX14" s="48">
        <v>290</v>
      </c>
      <c r="AY14" s="48">
        <v>1008525</v>
      </c>
      <c r="AZ14" s="49">
        <f t="shared" si="28"/>
        <v>319.3</v>
      </c>
      <c r="BA14" s="48">
        <v>1234</v>
      </c>
      <c r="BB14" s="57">
        <f t="shared" si="35"/>
        <v>325.5</v>
      </c>
      <c r="BC14" s="48">
        <f t="shared" si="12"/>
        <v>0</v>
      </c>
      <c r="BD14" s="48">
        <f t="shared" si="13"/>
        <v>0</v>
      </c>
      <c r="BE14" s="48">
        <f t="shared" si="14"/>
        <v>90600</v>
      </c>
      <c r="BF14" s="51">
        <v>0</v>
      </c>
      <c r="BG14" s="48">
        <f t="shared" si="15"/>
        <v>100</v>
      </c>
      <c r="BH14" s="51">
        <v>0</v>
      </c>
      <c r="BI14" s="48">
        <v>240500</v>
      </c>
      <c r="BJ14" s="48">
        <v>290</v>
      </c>
      <c r="BK14" s="48">
        <v>1099125</v>
      </c>
      <c r="BL14" s="49">
        <f t="shared" si="29"/>
        <v>357</v>
      </c>
      <c r="BM14" s="48">
        <v>1334</v>
      </c>
      <c r="BN14" s="57">
        <f t="shared" si="36"/>
        <v>360</v>
      </c>
    </row>
    <row r="15" spans="1:66" s="8" customFormat="1" ht="16.5" customHeight="1">
      <c r="A15" s="7"/>
      <c r="B15" s="26" t="s">
        <v>79</v>
      </c>
      <c r="C15" s="48">
        <v>3052120</v>
      </c>
      <c r="D15" s="48">
        <v>5332</v>
      </c>
      <c r="E15" s="48">
        <v>1439782</v>
      </c>
      <c r="F15" s="48">
        <v>2658</v>
      </c>
      <c r="G15" s="48">
        <v>1313951</v>
      </c>
      <c r="H15" s="48">
        <v>2447</v>
      </c>
      <c r="I15" s="48">
        <v>1469279</v>
      </c>
      <c r="J15" s="48">
        <v>2705</v>
      </c>
      <c r="K15" s="48">
        <v>613802</v>
      </c>
      <c r="L15" s="48">
        <v>1145</v>
      </c>
      <c r="M15" s="48">
        <v>129060</v>
      </c>
      <c r="N15" s="48">
        <v>233</v>
      </c>
      <c r="O15" s="48">
        <v>0</v>
      </c>
      <c r="P15" s="57">
        <f t="shared" si="16"/>
        <v>-100</v>
      </c>
      <c r="Q15" s="48">
        <v>0</v>
      </c>
      <c r="R15" s="57">
        <f t="shared" si="17"/>
        <v>-100</v>
      </c>
      <c r="S15" s="13">
        <f t="shared" si="0"/>
        <v>102580</v>
      </c>
      <c r="T15" s="13">
        <f t="shared" si="1"/>
        <v>216</v>
      </c>
      <c r="U15" s="13">
        <f t="shared" si="2"/>
        <v>0</v>
      </c>
      <c r="V15" s="57">
        <f t="shared" si="18"/>
        <v>-100</v>
      </c>
      <c r="W15" s="13">
        <f t="shared" si="3"/>
        <v>0</v>
      </c>
      <c r="X15" s="57">
        <f t="shared" si="19"/>
        <v>-100</v>
      </c>
      <c r="Y15" s="48">
        <v>231640</v>
      </c>
      <c r="Z15" s="48">
        <v>449</v>
      </c>
      <c r="AA15" s="48">
        <v>0</v>
      </c>
      <c r="AB15" s="49">
        <f t="shared" si="20"/>
        <v>-100</v>
      </c>
      <c r="AC15" s="48">
        <v>0</v>
      </c>
      <c r="AD15" s="49">
        <f t="shared" si="21"/>
        <v>-100</v>
      </c>
      <c r="AE15" s="48">
        <f t="shared" si="4"/>
        <v>103680</v>
      </c>
      <c r="AF15" s="48">
        <f t="shared" si="5"/>
        <v>176</v>
      </c>
      <c r="AG15" s="48">
        <f t="shared" si="6"/>
        <v>0</v>
      </c>
      <c r="AH15" s="57">
        <f t="shared" si="22"/>
        <v>-100</v>
      </c>
      <c r="AI15" s="48">
        <f t="shared" si="7"/>
        <v>0</v>
      </c>
      <c r="AJ15" s="57">
        <f t="shared" si="23"/>
        <v>-100</v>
      </c>
      <c r="AK15" s="48">
        <v>335320</v>
      </c>
      <c r="AL15" s="48">
        <v>625</v>
      </c>
      <c r="AM15" s="48">
        <v>0</v>
      </c>
      <c r="AN15" s="49">
        <f t="shared" si="24"/>
        <v>-100</v>
      </c>
      <c r="AO15" s="48">
        <v>0</v>
      </c>
      <c r="AP15" s="49">
        <f t="shared" si="25"/>
        <v>-100</v>
      </c>
      <c r="AQ15" s="48">
        <f t="shared" si="30"/>
        <v>156732</v>
      </c>
      <c r="AR15" s="48">
        <f t="shared" si="31"/>
        <v>290</v>
      </c>
      <c r="AS15" s="48">
        <f t="shared" si="32"/>
        <v>0</v>
      </c>
      <c r="AT15" s="57">
        <f t="shared" si="33"/>
        <v>-100</v>
      </c>
      <c r="AU15" s="48">
        <f t="shared" si="34"/>
        <v>0</v>
      </c>
      <c r="AV15" s="57">
        <f t="shared" si="37"/>
        <v>-100</v>
      </c>
      <c r="AW15" s="48">
        <v>492052</v>
      </c>
      <c r="AX15" s="48">
        <v>915</v>
      </c>
      <c r="AY15" s="48">
        <v>0</v>
      </c>
      <c r="AZ15" s="49">
        <f t="shared" si="28"/>
        <v>-100</v>
      </c>
      <c r="BA15" s="48">
        <v>0</v>
      </c>
      <c r="BB15" s="57">
        <f t="shared" si="35"/>
        <v>-100</v>
      </c>
      <c r="BC15" s="48">
        <f t="shared" si="12"/>
        <v>52630</v>
      </c>
      <c r="BD15" s="48">
        <f t="shared" si="13"/>
        <v>112</v>
      </c>
      <c r="BE15" s="48">
        <f t="shared" si="14"/>
        <v>0</v>
      </c>
      <c r="BF15" s="57">
        <f t="shared" si="26"/>
        <v>-100</v>
      </c>
      <c r="BG15" s="48">
        <f t="shared" si="15"/>
        <v>0</v>
      </c>
      <c r="BH15" s="57">
        <f t="shared" si="27"/>
        <v>-100</v>
      </c>
      <c r="BI15" s="48">
        <v>544682</v>
      </c>
      <c r="BJ15" s="48">
        <v>1027</v>
      </c>
      <c r="BK15" s="48">
        <v>0</v>
      </c>
      <c r="BL15" s="49">
        <f t="shared" si="29"/>
        <v>-100</v>
      </c>
      <c r="BM15" s="48">
        <v>0</v>
      </c>
      <c r="BN15" s="57">
        <f t="shared" si="36"/>
        <v>-100</v>
      </c>
    </row>
    <row r="16" spans="1:66" s="8" customFormat="1" ht="16.5" customHeight="1">
      <c r="A16" s="7"/>
      <c r="B16" s="26" t="s">
        <v>34</v>
      </c>
      <c r="C16" s="48">
        <v>103870</v>
      </c>
      <c r="D16" s="48">
        <v>59</v>
      </c>
      <c r="E16" s="48">
        <v>562173</v>
      </c>
      <c r="F16" s="48">
        <v>273</v>
      </c>
      <c r="G16" s="48">
        <v>448559</v>
      </c>
      <c r="H16" s="48">
        <v>397</v>
      </c>
      <c r="I16" s="48">
        <v>194254</v>
      </c>
      <c r="J16" s="48">
        <v>64</v>
      </c>
      <c r="K16" s="48">
        <v>459460</v>
      </c>
      <c r="L16" s="48">
        <v>978</v>
      </c>
      <c r="M16" s="48">
        <v>0</v>
      </c>
      <c r="N16" s="48">
        <v>0</v>
      </c>
      <c r="O16" s="48">
        <v>48382</v>
      </c>
      <c r="P16" s="51">
        <v>0</v>
      </c>
      <c r="Q16" s="48">
        <v>75</v>
      </c>
      <c r="R16" s="51">
        <v>0</v>
      </c>
      <c r="S16" s="13">
        <f t="shared" si="0"/>
        <v>0</v>
      </c>
      <c r="T16" s="13">
        <f t="shared" si="1"/>
        <v>0</v>
      </c>
      <c r="U16" s="13">
        <f t="shared" si="2"/>
        <v>209984</v>
      </c>
      <c r="V16" s="51">
        <v>0</v>
      </c>
      <c r="W16" s="13">
        <f t="shared" si="3"/>
        <v>577</v>
      </c>
      <c r="X16" s="51">
        <v>0</v>
      </c>
      <c r="Y16" s="48">
        <v>0</v>
      </c>
      <c r="Z16" s="48">
        <v>0</v>
      </c>
      <c r="AA16" s="48">
        <v>258366</v>
      </c>
      <c r="AB16" s="51">
        <v>0</v>
      </c>
      <c r="AC16" s="48">
        <v>652</v>
      </c>
      <c r="AD16" s="51">
        <v>0</v>
      </c>
      <c r="AE16" s="48">
        <f t="shared" si="4"/>
        <v>0</v>
      </c>
      <c r="AF16" s="48">
        <f t="shared" si="5"/>
        <v>0</v>
      </c>
      <c r="AG16" s="48">
        <f t="shared" si="6"/>
        <v>446990</v>
      </c>
      <c r="AH16" s="51">
        <v>0</v>
      </c>
      <c r="AI16" s="48">
        <f t="shared" si="7"/>
        <v>1233</v>
      </c>
      <c r="AJ16" s="51">
        <v>0</v>
      </c>
      <c r="AK16" s="48">
        <v>0</v>
      </c>
      <c r="AL16" s="48">
        <v>0</v>
      </c>
      <c r="AM16" s="48">
        <v>705356</v>
      </c>
      <c r="AN16" s="51">
        <v>0</v>
      </c>
      <c r="AO16" s="48">
        <v>1885</v>
      </c>
      <c r="AP16" s="51">
        <v>0</v>
      </c>
      <c r="AQ16" s="48">
        <f t="shared" si="30"/>
        <v>0</v>
      </c>
      <c r="AR16" s="48">
        <f t="shared" si="31"/>
        <v>0</v>
      </c>
      <c r="AS16" s="48">
        <f t="shared" si="32"/>
        <v>511850</v>
      </c>
      <c r="AT16" s="51">
        <v>0</v>
      </c>
      <c r="AU16" s="48">
        <f t="shared" si="34"/>
        <v>1348</v>
      </c>
      <c r="AV16" s="51">
        <v>0</v>
      </c>
      <c r="AW16" s="48">
        <v>0</v>
      </c>
      <c r="AX16" s="48">
        <v>0</v>
      </c>
      <c r="AY16" s="48">
        <v>1217206</v>
      </c>
      <c r="AZ16" s="51">
        <v>0</v>
      </c>
      <c r="BA16" s="48">
        <v>3233</v>
      </c>
      <c r="BB16" s="51">
        <v>0</v>
      </c>
      <c r="BC16" s="48">
        <f t="shared" si="12"/>
        <v>33870</v>
      </c>
      <c r="BD16" s="48">
        <f t="shared" si="13"/>
        <v>79</v>
      </c>
      <c r="BE16" s="48">
        <f t="shared" si="14"/>
        <v>235300</v>
      </c>
      <c r="BF16" s="57">
        <f t="shared" si="26"/>
        <v>594.70000000000005</v>
      </c>
      <c r="BG16" s="48">
        <f t="shared" si="15"/>
        <v>432</v>
      </c>
      <c r="BH16" s="57">
        <f t="shared" si="27"/>
        <v>446.8</v>
      </c>
      <c r="BI16" s="48">
        <v>33870</v>
      </c>
      <c r="BJ16" s="48">
        <v>79</v>
      </c>
      <c r="BK16" s="48">
        <v>1452506</v>
      </c>
      <c r="BL16" s="49">
        <f t="shared" si="29"/>
        <v>4188.5</v>
      </c>
      <c r="BM16" s="48">
        <v>3665</v>
      </c>
      <c r="BN16" s="57">
        <f t="shared" si="36"/>
        <v>4539.2</v>
      </c>
    </row>
    <row r="17" spans="1:66" s="8" customFormat="1" ht="16.5" customHeight="1">
      <c r="A17" s="7"/>
      <c r="B17" s="26" t="s">
        <v>43</v>
      </c>
      <c r="C17" s="48">
        <v>0</v>
      </c>
      <c r="D17" s="48">
        <v>0</v>
      </c>
      <c r="E17" s="48">
        <v>22907</v>
      </c>
      <c r="F17" s="48">
        <v>38</v>
      </c>
      <c r="G17" s="48">
        <v>450257</v>
      </c>
      <c r="H17" s="48">
        <v>767</v>
      </c>
      <c r="I17" s="48">
        <v>934172</v>
      </c>
      <c r="J17" s="48">
        <v>1393</v>
      </c>
      <c r="K17" s="48">
        <v>351515</v>
      </c>
      <c r="L17" s="48">
        <v>481</v>
      </c>
      <c r="M17" s="48">
        <v>93680</v>
      </c>
      <c r="N17" s="48">
        <v>135</v>
      </c>
      <c r="O17" s="48">
        <v>0</v>
      </c>
      <c r="P17" s="57">
        <f t="shared" si="16"/>
        <v>-100</v>
      </c>
      <c r="Q17" s="48">
        <v>0</v>
      </c>
      <c r="R17" s="57">
        <f t="shared" si="17"/>
        <v>-100</v>
      </c>
      <c r="S17" s="13">
        <f t="shared" si="0"/>
        <v>93285</v>
      </c>
      <c r="T17" s="13">
        <f t="shared" si="1"/>
        <v>133</v>
      </c>
      <c r="U17" s="13">
        <f t="shared" si="2"/>
        <v>0</v>
      </c>
      <c r="V17" s="57">
        <f t="shared" si="18"/>
        <v>-100</v>
      </c>
      <c r="W17" s="13">
        <f t="shared" si="3"/>
        <v>0</v>
      </c>
      <c r="X17" s="57">
        <f t="shared" si="19"/>
        <v>-100</v>
      </c>
      <c r="Y17" s="48">
        <v>186965</v>
      </c>
      <c r="Z17" s="48">
        <v>268</v>
      </c>
      <c r="AA17" s="48">
        <v>0</v>
      </c>
      <c r="AB17" s="49">
        <f t="shared" si="20"/>
        <v>-100</v>
      </c>
      <c r="AC17" s="48">
        <v>0</v>
      </c>
      <c r="AD17" s="49">
        <f t="shared" si="21"/>
        <v>-100</v>
      </c>
      <c r="AE17" s="48">
        <f t="shared" si="4"/>
        <v>94165</v>
      </c>
      <c r="AF17" s="48">
        <f t="shared" si="5"/>
        <v>129</v>
      </c>
      <c r="AG17" s="48">
        <f t="shared" si="6"/>
        <v>0</v>
      </c>
      <c r="AH17" s="57">
        <f t="shared" si="22"/>
        <v>-100</v>
      </c>
      <c r="AI17" s="48">
        <f t="shared" si="7"/>
        <v>0</v>
      </c>
      <c r="AJ17" s="57">
        <f t="shared" si="23"/>
        <v>-100</v>
      </c>
      <c r="AK17" s="48">
        <v>281130</v>
      </c>
      <c r="AL17" s="48">
        <v>397</v>
      </c>
      <c r="AM17" s="48">
        <v>0</v>
      </c>
      <c r="AN17" s="49">
        <f t="shared" si="24"/>
        <v>-100</v>
      </c>
      <c r="AO17" s="48">
        <v>0</v>
      </c>
      <c r="AP17" s="49">
        <f t="shared" si="25"/>
        <v>-100</v>
      </c>
      <c r="AQ17" s="48">
        <f t="shared" si="30"/>
        <v>70385</v>
      </c>
      <c r="AR17" s="48">
        <f t="shared" si="31"/>
        <v>84</v>
      </c>
      <c r="AS17" s="48">
        <f t="shared" si="32"/>
        <v>0</v>
      </c>
      <c r="AT17" s="57">
        <f t="shared" si="33"/>
        <v>-100</v>
      </c>
      <c r="AU17" s="48">
        <f t="shared" si="34"/>
        <v>0</v>
      </c>
      <c r="AV17" s="57">
        <f t="shared" si="37"/>
        <v>-100</v>
      </c>
      <c r="AW17" s="48">
        <v>351515</v>
      </c>
      <c r="AX17" s="48">
        <v>481</v>
      </c>
      <c r="AY17" s="48">
        <v>0</v>
      </c>
      <c r="AZ17" s="49">
        <f t="shared" si="28"/>
        <v>-100</v>
      </c>
      <c r="BA17" s="48">
        <v>0</v>
      </c>
      <c r="BB17" s="57">
        <f t="shared" si="35"/>
        <v>-100</v>
      </c>
      <c r="BC17" s="48">
        <f t="shared" si="12"/>
        <v>0</v>
      </c>
      <c r="BD17" s="48">
        <f t="shared" si="13"/>
        <v>0</v>
      </c>
      <c r="BE17" s="48">
        <f t="shared" si="14"/>
        <v>0</v>
      </c>
      <c r="BF17" s="51">
        <v>0</v>
      </c>
      <c r="BG17" s="48">
        <f t="shared" si="15"/>
        <v>0</v>
      </c>
      <c r="BH17" s="51">
        <v>0</v>
      </c>
      <c r="BI17" s="48">
        <v>351515</v>
      </c>
      <c r="BJ17" s="48">
        <v>481</v>
      </c>
      <c r="BK17" s="48">
        <v>0</v>
      </c>
      <c r="BL17" s="49">
        <f t="shared" si="29"/>
        <v>-100</v>
      </c>
      <c r="BM17" s="48">
        <v>0</v>
      </c>
      <c r="BN17" s="57">
        <f t="shared" si="36"/>
        <v>-100</v>
      </c>
    </row>
    <row r="18" spans="1:66" s="39" customFormat="1" ht="16.5" customHeight="1">
      <c r="A18" s="38"/>
      <c r="B18" s="41" t="s">
        <v>35</v>
      </c>
      <c r="C18" s="48">
        <v>225493</v>
      </c>
      <c r="D18" s="48">
        <v>268</v>
      </c>
      <c r="E18" s="48">
        <v>174785</v>
      </c>
      <c r="F18" s="48">
        <v>310</v>
      </c>
      <c r="G18" s="48">
        <v>370203</v>
      </c>
      <c r="H18" s="48">
        <v>597</v>
      </c>
      <c r="I18" s="48">
        <v>21930</v>
      </c>
      <c r="J18" s="48">
        <v>27</v>
      </c>
      <c r="K18" s="48">
        <v>176610</v>
      </c>
      <c r="L18" s="48">
        <v>157</v>
      </c>
      <c r="M18" s="48">
        <v>0</v>
      </c>
      <c r="N18" s="48">
        <v>0</v>
      </c>
      <c r="O18" s="48">
        <v>0</v>
      </c>
      <c r="P18" s="51">
        <v>0</v>
      </c>
      <c r="Q18" s="48">
        <v>0</v>
      </c>
      <c r="R18" s="51">
        <v>0</v>
      </c>
      <c r="S18" s="48">
        <f t="shared" si="0"/>
        <v>0</v>
      </c>
      <c r="T18" s="48">
        <f t="shared" si="1"/>
        <v>0</v>
      </c>
      <c r="U18" s="48">
        <f t="shared" si="2"/>
        <v>165248</v>
      </c>
      <c r="V18" s="51">
        <v>0</v>
      </c>
      <c r="W18" s="48">
        <f t="shared" si="3"/>
        <v>259</v>
      </c>
      <c r="X18" s="51">
        <v>0</v>
      </c>
      <c r="Y18" s="48">
        <v>0</v>
      </c>
      <c r="Z18" s="48">
        <v>0</v>
      </c>
      <c r="AA18" s="48">
        <v>165248</v>
      </c>
      <c r="AB18" s="51">
        <v>0</v>
      </c>
      <c r="AC18" s="48">
        <v>259</v>
      </c>
      <c r="AD18" s="51">
        <v>0</v>
      </c>
      <c r="AE18" s="48">
        <f t="shared" si="4"/>
        <v>0</v>
      </c>
      <c r="AF18" s="48">
        <f t="shared" si="5"/>
        <v>0</v>
      </c>
      <c r="AG18" s="48">
        <f t="shared" si="6"/>
        <v>0</v>
      </c>
      <c r="AH18" s="51">
        <v>0</v>
      </c>
      <c r="AI18" s="48">
        <f t="shared" si="7"/>
        <v>0</v>
      </c>
      <c r="AJ18" s="51">
        <v>0</v>
      </c>
      <c r="AK18" s="48">
        <v>0</v>
      </c>
      <c r="AL18" s="48">
        <v>0</v>
      </c>
      <c r="AM18" s="48">
        <v>165248</v>
      </c>
      <c r="AN18" s="51">
        <v>0</v>
      </c>
      <c r="AO18" s="48">
        <v>259</v>
      </c>
      <c r="AP18" s="51">
        <v>0</v>
      </c>
      <c r="AQ18" s="48">
        <f t="shared" si="30"/>
        <v>0</v>
      </c>
      <c r="AR18" s="48">
        <f t="shared" si="31"/>
        <v>0</v>
      </c>
      <c r="AS18" s="48">
        <f t="shared" si="32"/>
        <v>36648</v>
      </c>
      <c r="AT18" s="51">
        <v>0</v>
      </c>
      <c r="AU18" s="48">
        <f t="shared" si="34"/>
        <v>45</v>
      </c>
      <c r="AV18" s="51">
        <v>0</v>
      </c>
      <c r="AW18" s="48">
        <v>0</v>
      </c>
      <c r="AX18" s="48">
        <v>0</v>
      </c>
      <c r="AY18" s="48">
        <v>201896</v>
      </c>
      <c r="AZ18" s="51">
        <v>0</v>
      </c>
      <c r="BA18" s="48">
        <v>304</v>
      </c>
      <c r="BB18" s="51">
        <v>0</v>
      </c>
      <c r="BC18" s="48">
        <f t="shared" si="12"/>
        <v>0</v>
      </c>
      <c r="BD18" s="48">
        <f t="shared" si="13"/>
        <v>0</v>
      </c>
      <c r="BE18" s="48">
        <f t="shared" si="14"/>
        <v>0</v>
      </c>
      <c r="BF18" s="51">
        <v>0</v>
      </c>
      <c r="BG18" s="48">
        <f t="shared" si="15"/>
        <v>0</v>
      </c>
      <c r="BH18" s="51">
        <v>0</v>
      </c>
      <c r="BI18" s="48">
        <v>0</v>
      </c>
      <c r="BJ18" s="48">
        <v>0</v>
      </c>
      <c r="BK18" s="48">
        <v>201896</v>
      </c>
      <c r="BL18" s="51">
        <v>0</v>
      </c>
      <c r="BM18" s="48">
        <v>304</v>
      </c>
      <c r="BN18" s="51">
        <v>0</v>
      </c>
    </row>
    <row r="19" spans="1:66" s="8" customFormat="1" ht="16.5" customHeight="1">
      <c r="A19" s="7"/>
      <c r="B19" s="26" t="s">
        <v>38</v>
      </c>
      <c r="C19" s="48">
        <v>178080</v>
      </c>
      <c r="D19" s="48">
        <v>247</v>
      </c>
      <c r="E19" s="48">
        <v>438253</v>
      </c>
      <c r="F19" s="48">
        <v>544</v>
      </c>
      <c r="G19" s="48">
        <v>350450</v>
      </c>
      <c r="H19" s="48">
        <v>631</v>
      </c>
      <c r="I19" s="48">
        <v>274345</v>
      </c>
      <c r="J19" s="48">
        <v>206</v>
      </c>
      <c r="K19" s="48">
        <v>95875</v>
      </c>
      <c r="L19" s="48">
        <v>87</v>
      </c>
      <c r="M19" s="48">
        <v>0</v>
      </c>
      <c r="N19" s="48">
        <v>0</v>
      </c>
      <c r="O19" s="48">
        <v>24169</v>
      </c>
      <c r="P19" s="51">
        <v>0</v>
      </c>
      <c r="Q19" s="48">
        <v>2</v>
      </c>
      <c r="R19" s="51">
        <v>0</v>
      </c>
      <c r="S19" s="13">
        <f t="shared" si="0"/>
        <v>20250</v>
      </c>
      <c r="T19" s="13">
        <f t="shared" si="1"/>
        <v>20</v>
      </c>
      <c r="U19" s="13">
        <f t="shared" si="2"/>
        <v>9000</v>
      </c>
      <c r="V19" s="57">
        <f t="shared" si="18"/>
        <v>-55.6</v>
      </c>
      <c r="W19" s="13">
        <f t="shared" si="3"/>
        <v>6</v>
      </c>
      <c r="X19" s="57">
        <f t="shared" si="19"/>
        <v>-70</v>
      </c>
      <c r="Y19" s="48">
        <v>20250</v>
      </c>
      <c r="Z19" s="48">
        <v>20</v>
      </c>
      <c r="AA19" s="48">
        <v>33169</v>
      </c>
      <c r="AB19" s="49">
        <f t="shared" si="20"/>
        <v>63.8</v>
      </c>
      <c r="AC19" s="48">
        <v>8</v>
      </c>
      <c r="AD19" s="49">
        <f t="shared" si="21"/>
        <v>-60</v>
      </c>
      <c r="AE19" s="48">
        <f t="shared" si="4"/>
        <v>7000</v>
      </c>
      <c r="AF19" s="48">
        <f t="shared" si="5"/>
        <v>11</v>
      </c>
      <c r="AG19" s="48">
        <f t="shared" si="6"/>
        <v>0</v>
      </c>
      <c r="AH19" s="57">
        <f t="shared" si="22"/>
        <v>-100</v>
      </c>
      <c r="AI19" s="48">
        <f t="shared" si="7"/>
        <v>0</v>
      </c>
      <c r="AJ19" s="57">
        <f t="shared" si="23"/>
        <v>-100</v>
      </c>
      <c r="AK19" s="48">
        <v>27250</v>
      </c>
      <c r="AL19" s="48">
        <v>31</v>
      </c>
      <c r="AM19" s="48">
        <v>33169</v>
      </c>
      <c r="AN19" s="49">
        <f t="shared" si="24"/>
        <v>21.7</v>
      </c>
      <c r="AO19" s="48">
        <v>8</v>
      </c>
      <c r="AP19" s="49">
        <f t="shared" si="25"/>
        <v>-74.2</v>
      </c>
      <c r="AQ19" s="48">
        <f t="shared" si="30"/>
        <v>1463</v>
      </c>
      <c r="AR19" s="48">
        <f t="shared" si="31"/>
        <v>0</v>
      </c>
      <c r="AS19" s="48">
        <f t="shared" si="32"/>
        <v>87478</v>
      </c>
      <c r="AT19" s="57">
        <f t="shared" si="33"/>
        <v>5879.4</v>
      </c>
      <c r="AU19" s="48">
        <f t="shared" si="34"/>
        <v>75</v>
      </c>
      <c r="AV19" s="51">
        <v>0</v>
      </c>
      <c r="AW19" s="48">
        <v>28713</v>
      </c>
      <c r="AX19" s="48">
        <v>31</v>
      </c>
      <c r="AY19" s="48">
        <v>120647</v>
      </c>
      <c r="AZ19" s="49">
        <f t="shared" si="28"/>
        <v>320.2</v>
      </c>
      <c r="BA19" s="48">
        <v>83</v>
      </c>
      <c r="BB19" s="57">
        <f t="shared" si="35"/>
        <v>167.7</v>
      </c>
      <c r="BC19" s="48">
        <f t="shared" si="12"/>
        <v>0</v>
      </c>
      <c r="BD19" s="48">
        <f t="shared" si="13"/>
        <v>0</v>
      </c>
      <c r="BE19" s="48">
        <f t="shared" si="14"/>
        <v>148934</v>
      </c>
      <c r="BF19" s="51">
        <v>0</v>
      </c>
      <c r="BG19" s="48">
        <f t="shared" si="15"/>
        <v>117</v>
      </c>
      <c r="BH19" s="51">
        <v>0</v>
      </c>
      <c r="BI19" s="48">
        <v>28713</v>
      </c>
      <c r="BJ19" s="48">
        <v>31</v>
      </c>
      <c r="BK19" s="48">
        <v>269581</v>
      </c>
      <c r="BL19" s="49">
        <f t="shared" si="29"/>
        <v>838.9</v>
      </c>
      <c r="BM19" s="48">
        <v>200</v>
      </c>
      <c r="BN19" s="57">
        <f t="shared" si="36"/>
        <v>545.20000000000005</v>
      </c>
    </row>
    <row r="20" spans="1:66" s="8" customFormat="1" ht="16.5" customHeight="1">
      <c r="A20" s="7"/>
      <c r="B20" s="26" t="s">
        <v>206</v>
      </c>
      <c r="C20" s="48">
        <v>0</v>
      </c>
      <c r="D20" s="48">
        <v>0</v>
      </c>
      <c r="E20" s="48">
        <v>0</v>
      </c>
      <c r="F20" s="48">
        <v>0</v>
      </c>
      <c r="G20" s="48">
        <v>1117484</v>
      </c>
      <c r="H20" s="48">
        <v>1581</v>
      </c>
      <c r="I20" s="48">
        <v>826240</v>
      </c>
      <c r="J20" s="48">
        <v>968</v>
      </c>
      <c r="K20" s="48">
        <v>18730</v>
      </c>
      <c r="L20" s="48">
        <v>20</v>
      </c>
      <c r="M20" s="48">
        <v>0</v>
      </c>
      <c r="N20" s="48">
        <v>0</v>
      </c>
      <c r="O20" s="48">
        <v>0</v>
      </c>
      <c r="P20" s="51">
        <v>0</v>
      </c>
      <c r="Q20" s="48">
        <v>0</v>
      </c>
      <c r="R20" s="51">
        <v>0</v>
      </c>
      <c r="S20" s="13">
        <f t="shared" si="0"/>
        <v>18730</v>
      </c>
      <c r="T20" s="13">
        <f t="shared" si="1"/>
        <v>20</v>
      </c>
      <c r="U20" s="13">
        <f t="shared" si="2"/>
        <v>0</v>
      </c>
      <c r="V20" s="57">
        <f t="shared" si="18"/>
        <v>-100</v>
      </c>
      <c r="W20" s="13">
        <f t="shared" si="3"/>
        <v>0</v>
      </c>
      <c r="X20" s="57">
        <f t="shared" si="19"/>
        <v>-100</v>
      </c>
      <c r="Y20" s="48">
        <v>18730</v>
      </c>
      <c r="Z20" s="48">
        <v>20</v>
      </c>
      <c r="AA20" s="48">
        <v>0</v>
      </c>
      <c r="AB20" s="49">
        <f t="shared" si="20"/>
        <v>-100</v>
      </c>
      <c r="AC20" s="48">
        <v>0</v>
      </c>
      <c r="AD20" s="49">
        <f t="shared" si="21"/>
        <v>-100</v>
      </c>
      <c r="AE20" s="48">
        <f t="shared" si="4"/>
        <v>0</v>
      </c>
      <c r="AF20" s="48">
        <f t="shared" si="5"/>
        <v>0</v>
      </c>
      <c r="AG20" s="48">
        <f t="shared" si="6"/>
        <v>0</v>
      </c>
      <c r="AH20" s="51">
        <v>0</v>
      </c>
      <c r="AI20" s="48">
        <f t="shared" si="7"/>
        <v>0</v>
      </c>
      <c r="AJ20" s="51">
        <v>0</v>
      </c>
      <c r="AK20" s="48">
        <v>18730</v>
      </c>
      <c r="AL20" s="48">
        <v>20</v>
      </c>
      <c r="AM20" s="48">
        <v>0</v>
      </c>
      <c r="AN20" s="49">
        <f t="shared" si="24"/>
        <v>-100</v>
      </c>
      <c r="AO20" s="48">
        <v>0</v>
      </c>
      <c r="AP20" s="49">
        <f t="shared" si="25"/>
        <v>-100</v>
      </c>
      <c r="AQ20" s="48">
        <f t="shared" si="30"/>
        <v>0</v>
      </c>
      <c r="AR20" s="48">
        <f t="shared" si="31"/>
        <v>0</v>
      </c>
      <c r="AS20" s="48">
        <f t="shared" si="32"/>
        <v>0</v>
      </c>
      <c r="AT20" s="51">
        <v>0</v>
      </c>
      <c r="AU20" s="48">
        <f t="shared" si="34"/>
        <v>0</v>
      </c>
      <c r="AV20" s="51">
        <v>0</v>
      </c>
      <c r="AW20" s="48">
        <v>18730</v>
      </c>
      <c r="AX20" s="48">
        <v>20</v>
      </c>
      <c r="AY20" s="48">
        <v>0</v>
      </c>
      <c r="AZ20" s="49">
        <f t="shared" si="28"/>
        <v>-100</v>
      </c>
      <c r="BA20" s="48">
        <v>0</v>
      </c>
      <c r="BB20" s="57">
        <f t="shared" si="35"/>
        <v>-100</v>
      </c>
      <c r="BC20" s="48">
        <f t="shared" si="12"/>
        <v>0</v>
      </c>
      <c r="BD20" s="48">
        <f t="shared" si="13"/>
        <v>0</v>
      </c>
      <c r="BE20" s="48">
        <f t="shared" si="14"/>
        <v>0</v>
      </c>
      <c r="BF20" s="51">
        <v>0</v>
      </c>
      <c r="BG20" s="48">
        <f t="shared" si="15"/>
        <v>0</v>
      </c>
      <c r="BH20" s="51">
        <v>0</v>
      </c>
      <c r="BI20" s="48">
        <v>18730</v>
      </c>
      <c r="BJ20" s="48">
        <v>20</v>
      </c>
      <c r="BK20" s="48">
        <v>0</v>
      </c>
      <c r="BL20" s="49">
        <f t="shared" si="29"/>
        <v>-100</v>
      </c>
      <c r="BM20" s="48">
        <v>0</v>
      </c>
      <c r="BN20" s="57">
        <f t="shared" si="36"/>
        <v>-100</v>
      </c>
    </row>
    <row r="21" spans="1:66" s="8" customFormat="1" ht="16.5" customHeight="1">
      <c r="A21" s="7"/>
      <c r="B21" s="26" t="s">
        <v>83</v>
      </c>
      <c r="C21" s="48">
        <v>63480</v>
      </c>
      <c r="D21" s="48">
        <v>40</v>
      </c>
      <c r="E21" s="48">
        <v>36840</v>
      </c>
      <c r="F21" s="48">
        <v>46</v>
      </c>
      <c r="G21" s="48">
        <v>0</v>
      </c>
      <c r="H21" s="48">
        <v>0</v>
      </c>
      <c r="I21" s="48">
        <v>48100</v>
      </c>
      <c r="J21" s="48">
        <v>12</v>
      </c>
      <c r="K21" s="48">
        <v>2000</v>
      </c>
      <c r="L21" s="48">
        <v>0</v>
      </c>
      <c r="M21" s="48">
        <v>0</v>
      </c>
      <c r="N21" s="48">
        <v>0</v>
      </c>
      <c r="O21" s="48">
        <v>2000</v>
      </c>
      <c r="P21" s="51">
        <v>0</v>
      </c>
      <c r="Q21" s="48">
        <v>0</v>
      </c>
      <c r="R21" s="51">
        <v>0</v>
      </c>
      <c r="S21" s="13">
        <f t="shared" si="0"/>
        <v>0</v>
      </c>
      <c r="T21" s="13">
        <f t="shared" si="1"/>
        <v>0</v>
      </c>
      <c r="U21" s="13">
        <f t="shared" si="2"/>
        <v>0</v>
      </c>
      <c r="V21" s="51">
        <v>0</v>
      </c>
      <c r="W21" s="13">
        <f t="shared" si="3"/>
        <v>0</v>
      </c>
      <c r="X21" s="51">
        <v>0</v>
      </c>
      <c r="Y21" s="48">
        <v>0</v>
      </c>
      <c r="Z21" s="48">
        <v>0</v>
      </c>
      <c r="AA21" s="48">
        <v>2000</v>
      </c>
      <c r="AB21" s="51">
        <v>0</v>
      </c>
      <c r="AC21" s="48">
        <v>0</v>
      </c>
      <c r="AD21" s="51">
        <v>0</v>
      </c>
      <c r="AE21" s="48">
        <f t="shared" si="4"/>
        <v>0</v>
      </c>
      <c r="AF21" s="48">
        <f t="shared" si="5"/>
        <v>0</v>
      </c>
      <c r="AG21" s="48">
        <f t="shared" si="6"/>
        <v>2000</v>
      </c>
      <c r="AH21" s="51">
        <v>0</v>
      </c>
      <c r="AI21" s="48">
        <f t="shared" si="7"/>
        <v>0</v>
      </c>
      <c r="AJ21" s="51">
        <v>0</v>
      </c>
      <c r="AK21" s="48">
        <v>0</v>
      </c>
      <c r="AL21" s="48">
        <v>0</v>
      </c>
      <c r="AM21" s="48">
        <v>4000</v>
      </c>
      <c r="AN21" s="51">
        <v>0</v>
      </c>
      <c r="AO21" s="48">
        <v>0</v>
      </c>
      <c r="AP21" s="51">
        <v>0</v>
      </c>
      <c r="AQ21" s="48">
        <f t="shared" si="8"/>
        <v>0</v>
      </c>
      <c r="AR21" s="48">
        <f t="shared" si="9"/>
        <v>0</v>
      </c>
      <c r="AS21" s="48">
        <f t="shared" si="10"/>
        <v>0</v>
      </c>
      <c r="AT21" s="51">
        <v>0</v>
      </c>
      <c r="AU21" s="48">
        <f t="shared" si="11"/>
        <v>0</v>
      </c>
      <c r="AV21" s="51">
        <v>0</v>
      </c>
      <c r="AW21" s="48">
        <v>0</v>
      </c>
      <c r="AX21" s="48">
        <v>0</v>
      </c>
      <c r="AY21" s="48">
        <v>4000</v>
      </c>
      <c r="AZ21" s="51">
        <v>0</v>
      </c>
      <c r="BA21" s="48">
        <v>0</v>
      </c>
      <c r="BB21" s="51">
        <v>0</v>
      </c>
      <c r="BC21" s="48">
        <f t="shared" si="12"/>
        <v>0</v>
      </c>
      <c r="BD21" s="48">
        <f t="shared" si="13"/>
        <v>0</v>
      </c>
      <c r="BE21" s="48">
        <f t="shared" si="14"/>
        <v>0</v>
      </c>
      <c r="BF21" s="51">
        <v>0</v>
      </c>
      <c r="BG21" s="48">
        <f t="shared" si="15"/>
        <v>0</v>
      </c>
      <c r="BH21" s="51">
        <v>0</v>
      </c>
      <c r="BI21" s="48">
        <v>0</v>
      </c>
      <c r="BJ21" s="48">
        <v>0</v>
      </c>
      <c r="BK21" s="48">
        <v>4000</v>
      </c>
      <c r="BL21" s="51">
        <v>0</v>
      </c>
      <c r="BM21" s="48">
        <v>0</v>
      </c>
      <c r="BN21" s="51">
        <v>0</v>
      </c>
    </row>
    <row r="22" spans="1:66" s="8" customFormat="1" ht="16.5" customHeight="1">
      <c r="A22" s="7"/>
      <c r="B22" s="26" t="s">
        <v>42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10</v>
      </c>
      <c r="L22" s="48">
        <v>0</v>
      </c>
      <c r="M22" s="48">
        <v>0</v>
      </c>
      <c r="N22" s="48">
        <v>0</v>
      </c>
      <c r="O22" s="48">
        <v>0</v>
      </c>
      <c r="P22" s="51">
        <v>0</v>
      </c>
      <c r="Q22" s="48">
        <v>0</v>
      </c>
      <c r="R22" s="51">
        <v>0</v>
      </c>
      <c r="S22" s="13">
        <f t="shared" si="0"/>
        <v>0</v>
      </c>
      <c r="T22" s="13">
        <f t="shared" si="1"/>
        <v>0</v>
      </c>
      <c r="U22" s="13">
        <f t="shared" si="2"/>
        <v>0</v>
      </c>
      <c r="V22" s="51">
        <v>0</v>
      </c>
      <c r="W22" s="13">
        <f t="shared" si="3"/>
        <v>0</v>
      </c>
      <c r="X22" s="51">
        <v>0</v>
      </c>
      <c r="Y22" s="48">
        <v>0</v>
      </c>
      <c r="Z22" s="48">
        <v>0</v>
      </c>
      <c r="AA22" s="48">
        <v>0</v>
      </c>
      <c r="AB22" s="51">
        <v>0</v>
      </c>
      <c r="AC22" s="48">
        <v>0</v>
      </c>
      <c r="AD22" s="51">
        <v>0</v>
      </c>
      <c r="AE22" s="48">
        <f t="shared" si="4"/>
        <v>0</v>
      </c>
      <c r="AF22" s="48">
        <f t="shared" si="5"/>
        <v>0</v>
      </c>
      <c r="AG22" s="48">
        <f t="shared" si="6"/>
        <v>0</v>
      </c>
      <c r="AH22" s="51">
        <v>0</v>
      </c>
      <c r="AI22" s="48">
        <f t="shared" si="7"/>
        <v>0</v>
      </c>
      <c r="AJ22" s="51">
        <v>0</v>
      </c>
      <c r="AK22" s="48">
        <v>0</v>
      </c>
      <c r="AL22" s="48">
        <v>0</v>
      </c>
      <c r="AM22" s="48">
        <v>0</v>
      </c>
      <c r="AN22" s="51">
        <v>0</v>
      </c>
      <c r="AO22" s="48">
        <v>0</v>
      </c>
      <c r="AP22" s="51">
        <v>0</v>
      </c>
      <c r="AQ22" s="48">
        <f t="shared" si="8"/>
        <v>0</v>
      </c>
      <c r="AR22" s="48">
        <f t="shared" si="9"/>
        <v>0</v>
      </c>
      <c r="AS22" s="48">
        <f t="shared" si="10"/>
        <v>0</v>
      </c>
      <c r="AT22" s="51">
        <v>0</v>
      </c>
      <c r="AU22" s="48">
        <f t="shared" si="11"/>
        <v>0</v>
      </c>
      <c r="AV22" s="51">
        <v>0</v>
      </c>
      <c r="AW22" s="48">
        <v>0</v>
      </c>
      <c r="AX22" s="48">
        <v>0</v>
      </c>
      <c r="AY22" s="48">
        <v>0</v>
      </c>
      <c r="AZ22" s="51">
        <v>0</v>
      </c>
      <c r="BA22" s="48">
        <v>0</v>
      </c>
      <c r="BB22" s="51">
        <v>0</v>
      </c>
      <c r="BC22" s="48">
        <f t="shared" si="12"/>
        <v>0</v>
      </c>
      <c r="BD22" s="48">
        <f t="shared" si="13"/>
        <v>0</v>
      </c>
      <c r="BE22" s="48">
        <f t="shared" si="14"/>
        <v>0</v>
      </c>
      <c r="BF22" s="51">
        <v>0</v>
      </c>
      <c r="BG22" s="48">
        <f t="shared" si="15"/>
        <v>0</v>
      </c>
      <c r="BH22" s="51">
        <v>0</v>
      </c>
      <c r="BI22" s="48">
        <v>0</v>
      </c>
      <c r="BJ22" s="48">
        <v>0</v>
      </c>
      <c r="BK22" s="48">
        <v>0</v>
      </c>
      <c r="BL22" s="51">
        <v>0</v>
      </c>
      <c r="BM22" s="48">
        <v>0</v>
      </c>
      <c r="BN22" s="51">
        <v>0</v>
      </c>
    </row>
    <row r="23" spans="1:66" s="8" customFormat="1" ht="16.5" customHeight="1">
      <c r="A23" s="7"/>
      <c r="B23" s="26" t="s">
        <v>39</v>
      </c>
      <c r="C23" s="48">
        <v>33260</v>
      </c>
      <c r="D23" s="48">
        <v>40</v>
      </c>
      <c r="E23" s="48">
        <v>81153</v>
      </c>
      <c r="F23" s="48">
        <v>116</v>
      </c>
      <c r="G23" s="48">
        <v>105442</v>
      </c>
      <c r="H23" s="48">
        <v>184</v>
      </c>
      <c r="I23" s="48">
        <v>52732</v>
      </c>
      <c r="J23" s="48">
        <v>69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51">
        <v>0</v>
      </c>
      <c r="Q23" s="48">
        <v>0</v>
      </c>
      <c r="R23" s="51">
        <v>0</v>
      </c>
      <c r="S23" s="13">
        <f t="shared" si="0"/>
        <v>0</v>
      </c>
      <c r="T23" s="13">
        <f t="shared" si="1"/>
        <v>0</v>
      </c>
      <c r="U23" s="13">
        <f t="shared" si="2"/>
        <v>0</v>
      </c>
      <c r="V23" s="51">
        <v>0</v>
      </c>
      <c r="W23" s="13">
        <f t="shared" si="3"/>
        <v>0</v>
      </c>
      <c r="X23" s="51">
        <v>0</v>
      </c>
      <c r="Y23" s="48">
        <v>0</v>
      </c>
      <c r="Z23" s="48">
        <v>0</v>
      </c>
      <c r="AA23" s="48">
        <v>0</v>
      </c>
      <c r="AB23" s="51">
        <v>0</v>
      </c>
      <c r="AC23" s="48">
        <v>0</v>
      </c>
      <c r="AD23" s="51">
        <v>0</v>
      </c>
      <c r="AE23" s="48">
        <f t="shared" si="4"/>
        <v>0</v>
      </c>
      <c r="AF23" s="48">
        <f t="shared" si="5"/>
        <v>0</v>
      </c>
      <c r="AG23" s="48">
        <f t="shared" si="6"/>
        <v>0</v>
      </c>
      <c r="AH23" s="51">
        <v>0</v>
      </c>
      <c r="AI23" s="48">
        <f t="shared" si="7"/>
        <v>0</v>
      </c>
      <c r="AJ23" s="51">
        <v>0</v>
      </c>
      <c r="AK23" s="48">
        <v>0</v>
      </c>
      <c r="AL23" s="48">
        <v>0</v>
      </c>
      <c r="AM23" s="48">
        <v>0</v>
      </c>
      <c r="AN23" s="51">
        <v>0</v>
      </c>
      <c r="AO23" s="48">
        <v>0</v>
      </c>
      <c r="AP23" s="51">
        <v>0</v>
      </c>
      <c r="AQ23" s="48">
        <f t="shared" si="8"/>
        <v>0</v>
      </c>
      <c r="AR23" s="48">
        <f t="shared" si="9"/>
        <v>0</v>
      </c>
      <c r="AS23" s="48">
        <f t="shared" si="10"/>
        <v>0</v>
      </c>
      <c r="AT23" s="51">
        <v>0</v>
      </c>
      <c r="AU23" s="48">
        <f t="shared" si="11"/>
        <v>0</v>
      </c>
      <c r="AV23" s="51">
        <v>0</v>
      </c>
      <c r="AW23" s="48">
        <v>0</v>
      </c>
      <c r="AX23" s="48">
        <v>0</v>
      </c>
      <c r="AY23" s="48">
        <v>0</v>
      </c>
      <c r="AZ23" s="51">
        <v>0</v>
      </c>
      <c r="BA23" s="48">
        <v>0</v>
      </c>
      <c r="BB23" s="51">
        <v>0</v>
      </c>
      <c r="BC23" s="48">
        <f t="shared" si="12"/>
        <v>0</v>
      </c>
      <c r="BD23" s="48">
        <f t="shared" si="13"/>
        <v>0</v>
      </c>
      <c r="BE23" s="48">
        <f t="shared" si="14"/>
        <v>0</v>
      </c>
      <c r="BF23" s="51">
        <v>0</v>
      </c>
      <c r="BG23" s="48">
        <f t="shared" si="15"/>
        <v>0</v>
      </c>
      <c r="BH23" s="51">
        <v>0</v>
      </c>
      <c r="BI23" s="48">
        <v>0</v>
      </c>
      <c r="BJ23" s="48">
        <v>0</v>
      </c>
      <c r="BK23" s="48">
        <v>0</v>
      </c>
      <c r="BL23" s="51">
        <v>0</v>
      </c>
      <c r="BM23" s="48">
        <v>0</v>
      </c>
      <c r="BN23" s="51">
        <v>0</v>
      </c>
    </row>
    <row r="24" spans="1:66" s="39" customFormat="1" ht="16.5" customHeight="1">
      <c r="A24" s="38"/>
      <c r="B24" s="41" t="s">
        <v>81</v>
      </c>
      <c r="C24" s="48">
        <v>490120</v>
      </c>
      <c r="D24" s="48">
        <v>124</v>
      </c>
      <c r="E24" s="48">
        <v>12360</v>
      </c>
      <c r="F24" s="48">
        <v>11</v>
      </c>
      <c r="G24" s="48">
        <v>0</v>
      </c>
      <c r="H24" s="48">
        <v>0</v>
      </c>
      <c r="I24" s="48">
        <v>35052</v>
      </c>
      <c r="J24" s="48">
        <v>40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51">
        <v>0</v>
      </c>
      <c r="Q24" s="48">
        <v>0</v>
      </c>
      <c r="R24" s="51">
        <v>0</v>
      </c>
      <c r="S24" s="48">
        <f t="shared" si="0"/>
        <v>0</v>
      </c>
      <c r="T24" s="48">
        <f t="shared" si="1"/>
        <v>0</v>
      </c>
      <c r="U24" s="48">
        <f t="shared" si="2"/>
        <v>0</v>
      </c>
      <c r="V24" s="51">
        <v>0</v>
      </c>
      <c r="W24" s="48">
        <f t="shared" si="3"/>
        <v>0</v>
      </c>
      <c r="X24" s="51">
        <v>0</v>
      </c>
      <c r="Y24" s="48">
        <v>0</v>
      </c>
      <c r="Z24" s="48">
        <v>0</v>
      </c>
      <c r="AA24" s="48">
        <v>0</v>
      </c>
      <c r="AB24" s="51">
        <v>0</v>
      </c>
      <c r="AC24" s="48">
        <v>0</v>
      </c>
      <c r="AD24" s="51">
        <v>0</v>
      </c>
      <c r="AE24" s="48">
        <f t="shared" si="4"/>
        <v>0</v>
      </c>
      <c r="AF24" s="48">
        <f t="shared" si="5"/>
        <v>0</v>
      </c>
      <c r="AG24" s="48">
        <f t="shared" si="6"/>
        <v>0</v>
      </c>
      <c r="AH24" s="51">
        <v>0</v>
      </c>
      <c r="AI24" s="48">
        <f t="shared" si="7"/>
        <v>0</v>
      </c>
      <c r="AJ24" s="51">
        <v>0</v>
      </c>
      <c r="AK24" s="48">
        <v>0</v>
      </c>
      <c r="AL24" s="48">
        <v>0</v>
      </c>
      <c r="AM24" s="48">
        <v>0</v>
      </c>
      <c r="AN24" s="51">
        <v>0</v>
      </c>
      <c r="AO24" s="48">
        <v>0</v>
      </c>
      <c r="AP24" s="51">
        <v>0</v>
      </c>
      <c r="AQ24" s="48">
        <f t="shared" si="8"/>
        <v>0</v>
      </c>
      <c r="AR24" s="48">
        <f t="shared" si="9"/>
        <v>0</v>
      </c>
      <c r="AS24" s="48">
        <f t="shared" si="10"/>
        <v>0</v>
      </c>
      <c r="AT24" s="51">
        <v>0</v>
      </c>
      <c r="AU24" s="48">
        <f t="shared" si="11"/>
        <v>0</v>
      </c>
      <c r="AV24" s="51">
        <v>0</v>
      </c>
      <c r="AW24" s="48">
        <v>0</v>
      </c>
      <c r="AX24" s="48">
        <v>0</v>
      </c>
      <c r="AY24" s="48">
        <v>0</v>
      </c>
      <c r="AZ24" s="51">
        <v>0</v>
      </c>
      <c r="BA24" s="48">
        <v>0</v>
      </c>
      <c r="BB24" s="51">
        <v>0</v>
      </c>
      <c r="BC24" s="48">
        <f t="shared" si="12"/>
        <v>0</v>
      </c>
      <c r="BD24" s="48">
        <f t="shared" si="13"/>
        <v>0</v>
      </c>
      <c r="BE24" s="48">
        <f t="shared" si="14"/>
        <v>0</v>
      </c>
      <c r="BF24" s="51">
        <v>0</v>
      </c>
      <c r="BG24" s="48">
        <f t="shared" si="15"/>
        <v>0</v>
      </c>
      <c r="BH24" s="51">
        <v>0</v>
      </c>
      <c r="BI24" s="48">
        <v>0</v>
      </c>
      <c r="BJ24" s="48">
        <v>0</v>
      </c>
      <c r="BK24" s="48">
        <v>0</v>
      </c>
      <c r="BL24" s="51">
        <v>0</v>
      </c>
      <c r="BM24" s="48">
        <v>0</v>
      </c>
      <c r="BN24" s="51">
        <v>0</v>
      </c>
    </row>
    <row r="25" spans="1:66" s="8" customFormat="1" ht="16.5" customHeight="1">
      <c r="A25" s="7"/>
      <c r="B25" s="26" t="s">
        <v>212</v>
      </c>
      <c r="C25" s="48">
        <v>0</v>
      </c>
      <c r="D25" s="48">
        <v>0</v>
      </c>
      <c r="E25" s="48">
        <v>0</v>
      </c>
      <c r="F25" s="48">
        <v>0</v>
      </c>
      <c r="G25" s="48">
        <v>244682</v>
      </c>
      <c r="H25" s="48">
        <v>459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51">
        <v>0</v>
      </c>
      <c r="Q25" s="48">
        <v>0</v>
      </c>
      <c r="R25" s="51">
        <v>0</v>
      </c>
      <c r="S25" s="13">
        <f t="shared" si="0"/>
        <v>0</v>
      </c>
      <c r="T25" s="13">
        <f t="shared" si="1"/>
        <v>0</v>
      </c>
      <c r="U25" s="13">
        <f t="shared" si="2"/>
        <v>0</v>
      </c>
      <c r="V25" s="16">
        <v>0</v>
      </c>
      <c r="W25" s="13">
        <f t="shared" si="3"/>
        <v>0</v>
      </c>
      <c r="X25" s="16">
        <v>0</v>
      </c>
      <c r="Y25" s="48">
        <v>0</v>
      </c>
      <c r="Z25" s="48">
        <v>0</v>
      </c>
      <c r="AA25" s="48">
        <v>0</v>
      </c>
      <c r="AB25" s="51">
        <v>0</v>
      </c>
      <c r="AC25" s="48">
        <v>0</v>
      </c>
      <c r="AD25" s="51">
        <v>0</v>
      </c>
      <c r="AE25" s="48">
        <f t="shared" si="4"/>
        <v>0</v>
      </c>
      <c r="AF25" s="48">
        <f t="shared" si="5"/>
        <v>0</v>
      </c>
      <c r="AG25" s="48">
        <f t="shared" si="6"/>
        <v>0</v>
      </c>
      <c r="AH25" s="51">
        <v>0</v>
      </c>
      <c r="AI25" s="48">
        <f t="shared" si="7"/>
        <v>0</v>
      </c>
      <c r="AJ25" s="51">
        <v>0</v>
      </c>
      <c r="AK25" s="48">
        <v>0</v>
      </c>
      <c r="AL25" s="48">
        <v>0</v>
      </c>
      <c r="AM25" s="48">
        <v>0</v>
      </c>
      <c r="AN25" s="51">
        <v>0</v>
      </c>
      <c r="AO25" s="48">
        <v>0</v>
      </c>
      <c r="AP25" s="51">
        <v>0</v>
      </c>
      <c r="AQ25" s="48">
        <f t="shared" si="8"/>
        <v>0</v>
      </c>
      <c r="AR25" s="48">
        <f t="shared" si="9"/>
        <v>0</v>
      </c>
      <c r="AS25" s="48">
        <f t="shared" si="10"/>
        <v>0</v>
      </c>
      <c r="AT25" s="51">
        <v>0</v>
      </c>
      <c r="AU25" s="48">
        <f t="shared" si="11"/>
        <v>0</v>
      </c>
      <c r="AV25" s="51">
        <v>0</v>
      </c>
      <c r="AW25" s="48">
        <v>0</v>
      </c>
      <c r="AX25" s="48">
        <v>0</v>
      </c>
      <c r="AY25" s="48">
        <v>0</v>
      </c>
      <c r="AZ25" s="51">
        <v>0</v>
      </c>
      <c r="BA25" s="48">
        <v>0</v>
      </c>
      <c r="BB25" s="51">
        <v>0</v>
      </c>
      <c r="BC25" s="48">
        <f t="shared" si="12"/>
        <v>0</v>
      </c>
      <c r="BD25" s="48">
        <f t="shared" si="13"/>
        <v>0</v>
      </c>
      <c r="BE25" s="48">
        <f t="shared" si="14"/>
        <v>0</v>
      </c>
      <c r="BF25" s="51">
        <v>0</v>
      </c>
      <c r="BG25" s="48">
        <f t="shared" si="15"/>
        <v>0</v>
      </c>
      <c r="BH25" s="51">
        <v>0</v>
      </c>
      <c r="BI25" s="48">
        <v>0</v>
      </c>
      <c r="BJ25" s="48">
        <v>0</v>
      </c>
      <c r="BK25" s="48">
        <v>0</v>
      </c>
      <c r="BL25" s="51">
        <v>0</v>
      </c>
      <c r="BM25" s="48">
        <v>0</v>
      </c>
      <c r="BN25" s="51">
        <v>0</v>
      </c>
    </row>
    <row r="26" spans="1:66" s="8" customFormat="1" ht="16.5" customHeight="1">
      <c r="A26" s="7"/>
      <c r="B26" s="26" t="s">
        <v>46</v>
      </c>
      <c r="C26" s="48">
        <v>0</v>
      </c>
      <c r="D26" s="48">
        <v>0</v>
      </c>
      <c r="E26" s="48">
        <v>2559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51">
        <v>0</v>
      </c>
      <c r="Q26" s="48">
        <v>0</v>
      </c>
      <c r="R26" s="51">
        <v>0</v>
      </c>
      <c r="S26" s="13">
        <f t="shared" si="0"/>
        <v>0</v>
      </c>
      <c r="T26" s="13">
        <f t="shared" si="1"/>
        <v>0</v>
      </c>
      <c r="U26" s="13">
        <f t="shared" si="2"/>
        <v>714</v>
      </c>
      <c r="V26" s="51">
        <v>0</v>
      </c>
      <c r="W26" s="13">
        <f t="shared" si="3"/>
        <v>0</v>
      </c>
      <c r="X26" s="51">
        <v>0</v>
      </c>
      <c r="Y26" s="48">
        <v>0</v>
      </c>
      <c r="Z26" s="48">
        <v>0</v>
      </c>
      <c r="AA26" s="48">
        <v>714</v>
      </c>
      <c r="AB26" s="51">
        <v>0</v>
      </c>
      <c r="AC26" s="48">
        <v>0</v>
      </c>
      <c r="AD26" s="51">
        <v>0</v>
      </c>
      <c r="AE26" s="48">
        <f t="shared" si="4"/>
        <v>0</v>
      </c>
      <c r="AF26" s="48">
        <f t="shared" si="5"/>
        <v>0</v>
      </c>
      <c r="AG26" s="48">
        <f t="shared" si="6"/>
        <v>0</v>
      </c>
      <c r="AH26" s="51">
        <v>0</v>
      </c>
      <c r="AI26" s="48">
        <f t="shared" si="7"/>
        <v>0</v>
      </c>
      <c r="AJ26" s="51">
        <v>0</v>
      </c>
      <c r="AK26" s="48">
        <v>0</v>
      </c>
      <c r="AL26" s="48">
        <v>0</v>
      </c>
      <c r="AM26" s="48">
        <v>714</v>
      </c>
      <c r="AN26" s="51">
        <v>0</v>
      </c>
      <c r="AO26" s="48">
        <v>0</v>
      </c>
      <c r="AP26" s="51">
        <v>0</v>
      </c>
      <c r="AQ26" s="48">
        <f t="shared" si="8"/>
        <v>0</v>
      </c>
      <c r="AR26" s="48">
        <f t="shared" si="9"/>
        <v>0</v>
      </c>
      <c r="AS26" s="48">
        <f t="shared" si="10"/>
        <v>0</v>
      </c>
      <c r="AT26" s="51">
        <v>0</v>
      </c>
      <c r="AU26" s="48">
        <f t="shared" si="11"/>
        <v>0</v>
      </c>
      <c r="AV26" s="51">
        <v>0</v>
      </c>
      <c r="AW26" s="48">
        <v>0</v>
      </c>
      <c r="AX26" s="48">
        <v>0</v>
      </c>
      <c r="AY26" s="48">
        <v>714</v>
      </c>
      <c r="AZ26" s="51">
        <v>0</v>
      </c>
      <c r="BA26" s="48">
        <v>0</v>
      </c>
      <c r="BB26" s="51">
        <v>0</v>
      </c>
      <c r="BC26" s="48">
        <f t="shared" si="12"/>
        <v>0</v>
      </c>
      <c r="BD26" s="48">
        <f t="shared" si="13"/>
        <v>0</v>
      </c>
      <c r="BE26" s="48">
        <f t="shared" si="14"/>
        <v>0</v>
      </c>
      <c r="BF26" s="51">
        <v>0</v>
      </c>
      <c r="BG26" s="48">
        <f t="shared" si="15"/>
        <v>0</v>
      </c>
      <c r="BH26" s="51">
        <v>0</v>
      </c>
      <c r="BI26" s="48">
        <v>0</v>
      </c>
      <c r="BJ26" s="48">
        <v>0</v>
      </c>
      <c r="BK26" s="48">
        <v>714</v>
      </c>
      <c r="BL26" s="51">
        <v>0</v>
      </c>
      <c r="BM26" s="48">
        <v>0</v>
      </c>
      <c r="BN26" s="51">
        <v>0</v>
      </c>
    </row>
    <row r="27" spans="1:66" s="8" customFormat="1" ht="16.5" customHeight="1">
      <c r="A27" s="7"/>
      <c r="B27" s="26" t="s">
        <v>82</v>
      </c>
      <c r="C27" s="48">
        <v>20000</v>
      </c>
      <c r="D27" s="48">
        <v>26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16">
        <v>0</v>
      </c>
      <c r="Q27" s="48">
        <v>0</v>
      </c>
      <c r="R27" s="51">
        <v>0</v>
      </c>
      <c r="S27" s="13">
        <f t="shared" si="0"/>
        <v>0</v>
      </c>
      <c r="T27" s="13">
        <f t="shared" si="1"/>
        <v>0</v>
      </c>
      <c r="U27" s="13">
        <f t="shared" si="2"/>
        <v>0</v>
      </c>
      <c r="V27" s="51">
        <v>0</v>
      </c>
      <c r="W27" s="13">
        <f t="shared" si="3"/>
        <v>0</v>
      </c>
      <c r="X27" s="51">
        <v>0</v>
      </c>
      <c r="Y27" s="48">
        <v>0</v>
      </c>
      <c r="Z27" s="48">
        <v>0</v>
      </c>
      <c r="AA27" s="48">
        <v>0</v>
      </c>
      <c r="AB27" s="51">
        <v>0</v>
      </c>
      <c r="AC27" s="48">
        <v>0</v>
      </c>
      <c r="AD27" s="51">
        <v>0</v>
      </c>
      <c r="AE27" s="48">
        <f t="shared" si="4"/>
        <v>0</v>
      </c>
      <c r="AF27" s="48">
        <f t="shared" si="5"/>
        <v>0</v>
      </c>
      <c r="AG27" s="48">
        <f t="shared" si="6"/>
        <v>0</v>
      </c>
      <c r="AH27" s="51">
        <v>0</v>
      </c>
      <c r="AI27" s="48">
        <f t="shared" si="7"/>
        <v>0</v>
      </c>
      <c r="AJ27" s="51">
        <v>0</v>
      </c>
      <c r="AK27" s="48">
        <v>0</v>
      </c>
      <c r="AL27" s="48">
        <v>0</v>
      </c>
      <c r="AM27" s="48">
        <v>0</v>
      </c>
      <c r="AN27" s="51">
        <v>0</v>
      </c>
      <c r="AO27" s="48">
        <v>0</v>
      </c>
      <c r="AP27" s="51">
        <v>0</v>
      </c>
      <c r="AQ27" s="48">
        <f t="shared" si="8"/>
        <v>0</v>
      </c>
      <c r="AR27" s="48">
        <f t="shared" si="9"/>
        <v>0</v>
      </c>
      <c r="AS27" s="48">
        <f t="shared" si="10"/>
        <v>0</v>
      </c>
      <c r="AT27" s="51">
        <v>0</v>
      </c>
      <c r="AU27" s="48">
        <f t="shared" si="11"/>
        <v>0</v>
      </c>
      <c r="AV27" s="51">
        <v>0</v>
      </c>
      <c r="AW27" s="48">
        <v>0</v>
      </c>
      <c r="AX27" s="48">
        <v>0</v>
      </c>
      <c r="AY27" s="48">
        <v>0</v>
      </c>
      <c r="AZ27" s="51">
        <v>0</v>
      </c>
      <c r="BA27" s="48">
        <v>0</v>
      </c>
      <c r="BB27" s="51">
        <v>0</v>
      </c>
      <c r="BC27" s="48">
        <f t="shared" si="12"/>
        <v>0</v>
      </c>
      <c r="BD27" s="48">
        <f t="shared" si="13"/>
        <v>0</v>
      </c>
      <c r="BE27" s="48">
        <f t="shared" si="14"/>
        <v>0</v>
      </c>
      <c r="BF27" s="51">
        <v>0</v>
      </c>
      <c r="BG27" s="48">
        <f t="shared" si="15"/>
        <v>0</v>
      </c>
      <c r="BH27" s="51">
        <v>0</v>
      </c>
      <c r="BI27" s="48">
        <v>0</v>
      </c>
      <c r="BJ27" s="48">
        <v>0</v>
      </c>
      <c r="BK27" s="48">
        <v>0</v>
      </c>
      <c r="BL27" s="51">
        <v>0</v>
      </c>
      <c r="BM27" s="48">
        <v>0</v>
      </c>
      <c r="BN27" s="51">
        <v>0</v>
      </c>
    </row>
    <row r="28" spans="1:66" s="8" customFormat="1" ht="16.5" customHeight="1">
      <c r="A28" s="7"/>
      <c r="B28" s="27" t="s">
        <v>4</v>
      </c>
      <c r="C28" s="53">
        <f t="shared" ref="C28:O28" si="38">C29-SUM(C6:C27)</f>
        <v>67531</v>
      </c>
      <c r="D28" s="52">
        <f t="shared" si="38"/>
        <v>49</v>
      </c>
      <c r="E28" s="19">
        <f t="shared" si="38"/>
        <v>53482</v>
      </c>
      <c r="F28" s="18">
        <f t="shared" si="38"/>
        <v>67</v>
      </c>
      <c r="G28" s="53">
        <f t="shared" si="38"/>
        <v>101605</v>
      </c>
      <c r="H28" s="52">
        <f t="shared" si="38"/>
        <v>128</v>
      </c>
      <c r="I28" s="53">
        <f t="shared" si="38"/>
        <v>12316</v>
      </c>
      <c r="J28" s="52">
        <f t="shared" si="38"/>
        <v>22</v>
      </c>
      <c r="K28" s="53">
        <f t="shared" si="38"/>
        <v>3</v>
      </c>
      <c r="L28" s="52">
        <f t="shared" si="38"/>
        <v>0</v>
      </c>
      <c r="M28" s="53">
        <f t="shared" si="38"/>
        <v>0</v>
      </c>
      <c r="N28" s="18">
        <f t="shared" si="38"/>
        <v>0</v>
      </c>
      <c r="O28" s="52">
        <f t="shared" si="38"/>
        <v>0</v>
      </c>
      <c r="P28" s="19">
        <v>0</v>
      </c>
      <c r="Q28" s="18">
        <f>Q29-SUM(Q6:Q27)</f>
        <v>0</v>
      </c>
      <c r="R28" s="19">
        <v>0</v>
      </c>
      <c r="S28" s="18">
        <f>S29-SUM(S6:S27)</f>
        <v>0</v>
      </c>
      <c r="T28" s="18">
        <f>T29-SUM(T6:T27)</f>
        <v>0</v>
      </c>
      <c r="U28" s="19">
        <f>U29-SUM(U6:U27)</f>
        <v>0</v>
      </c>
      <c r="V28" s="19">
        <v>0</v>
      </c>
      <c r="W28" s="18">
        <f>W29-SUM(W6:W27)</f>
        <v>0</v>
      </c>
      <c r="X28" s="19">
        <v>0</v>
      </c>
      <c r="Y28" s="52">
        <f>Y29-SUM(Y6:Y27)</f>
        <v>0</v>
      </c>
      <c r="Z28" s="52">
        <f>Z29-SUM(Z6:Z27)</f>
        <v>0</v>
      </c>
      <c r="AA28" s="53">
        <f>AA29-SUM(AA6:AA27)</f>
        <v>0</v>
      </c>
      <c r="AB28" s="53">
        <v>0</v>
      </c>
      <c r="AC28" s="52">
        <f>AC29-SUM(AC6:AC27)</f>
        <v>0</v>
      </c>
      <c r="AD28" s="53">
        <v>0</v>
      </c>
      <c r="AE28" s="52">
        <f>AE29-SUM(AE6:AE27)</f>
        <v>0</v>
      </c>
      <c r="AF28" s="52">
        <f>AF29-SUM(AF6:AF27)</f>
        <v>0</v>
      </c>
      <c r="AG28" s="53">
        <f>AG29-SUM(AG6:AG27)</f>
        <v>0</v>
      </c>
      <c r="AH28" s="53">
        <v>0</v>
      </c>
      <c r="AI28" s="52">
        <f>AI29-SUM(AI6:AI27)</f>
        <v>0</v>
      </c>
      <c r="AJ28" s="53">
        <v>0</v>
      </c>
      <c r="AK28" s="52">
        <f>AK29-SUM(AK6:AK27)</f>
        <v>0</v>
      </c>
      <c r="AL28" s="52">
        <f>AL29-SUM(AL6:AL27)</f>
        <v>0</v>
      </c>
      <c r="AM28" s="53">
        <f>AM29-SUM(AM6:AM27)</f>
        <v>0</v>
      </c>
      <c r="AN28" s="53">
        <v>0</v>
      </c>
      <c r="AO28" s="52">
        <f>AO29-SUM(AO6:AO27)</f>
        <v>0</v>
      </c>
      <c r="AP28" s="53">
        <v>0</v>
      </c>
      <c r="AQ28" s="52">
        <f>AQ29-SUM(AQ6:AQ27)</f>
        <v>0</v>
      </c>
      <c r="AR28" s="52">
        <f>AR29-SUM(AR6:AR27)</f>
        <v>0</v>
      </c>
      <c r="AS28" s="53">
        <f>AS29-SUM(AS6:AS27)</f>
        <v>0</v>
      </c>
      <c r="AT28" s="53">
        <v>0</v>
      </c>
      <c r="AU28" s="52">
        <f>AU29-SUM(AU6:AU27)</f>
        <v>0</v>
      </c>
      <c r="AV28" s="53">
        <v>0</v>
      </c>
      <c r="AW28" s="52">
        <f>AW29-SUM(AW6:AW27)</f>
        <v>0</v>
      </c>
      <c r="AX28" s="52">
        <f>AX29-SUM(AX6:AX27)</f>
        <v>0</v>
      </c>
      <c r="AY28" s="53">
        <f>AY29-SUM(AY6:AY27)</f>
        <v>0</v>
      </c>
      <c r="AZ28" s="53">
        <v>0</v>
      </c>
      <c r="BA28" s="52">
        <f>BA29-SUM(BA6:BA27)</f>
        <v>0</v>
      </c>
      <c r="BB28" s="53">
        <v>0</v>
      </c>
      <c r="BC28" s="52">
        <f>BC29-SUM(BC6:BC27)</f>
        <v>0</v>
      </c>
      <c r="BD28" s="52">
        <f>BD29-SUM(BD6:BD27)</f>
        <v>0</v>
      </c>
      <c r="BE28" s="53">
        <f>BE29-SUM(BE6:BE27)</f>
        <v>0</v>
      </c>
      <c r="BF28" s="53">
        <v>0</v>
      </c>
      <c r="BG28" s="52">
        <f>BG29-SUM(BG6:BG27)</f>
        <v>0</v>
      </c>
      <c r="BH28" s="53">
        <v>0</v>
      </c>
      <c r="BI28" s="52">
        <f>BI29-SUM(BI6:BI27)</f>
        <v>0</v>
      </c>
      <c r="BJ28" s="52">
        <f>BJ29-SUM(BJ6:BJ27)</f>
        <v>0</v>
      </c>
      <c r="BK28" s="53">
        <f>BK29-SUM(BK6:BK27)</f>
        <v>0</v>
      </c>
      <c r="BL28" s="53">
        <v>0</v>
      </c>
      <c r="BM28" s="52">
        <f>BM29-SUM(BM6:BM27)</f>
        <v>0</v>
      </c>
      <c r="BN28" s="53">
        <v>0</v>
      </c>
    </row>
    <row r="29" spans="1:66" s="10" customFormat="1" ht="16.5" customHeight="1">
      <c r="A29" s="9"/>
      <c r="B29" s="29" t="s">
        <v>5</v>
      </c>
      <c r="C29" s="53">
        <v>22239827</v>
      </c>
      <c r="D29" s="52">
        <v>15210</v>
      </c>
      <c r="E29" s="19">
        <v>17186851</v>
      </c>
      <c r="F29" s="18">
        <v>15146</v>
      </c>
      <c r="G29" s="53">
        <v>13431246</v>
      </c>
      <c r="H29" s="52">
        <v>21546</v>
      </c>
      <c r="I29" s="53">
        <v>27804796</v>
      </c>
      <c r="J29" s="52">
        <v>33861</v>
      </c>
      <c r="K29" s="53">
        <v>28874245</v>
      </c>
      <c r="L29" s="52">
        <v>33141</v>
      </c>
      <c r="M29" s="53">
        <v>2132651</v>
      </c>
      <c r="N29" s="23">
        <v>2753</v>
      </c>
      <c r="O29" s="52">
        <v>1529456</v>
      </c>
      <c r="P29" s="21">
        <f t="shared" ref="P29:P55" si="39">ROUND(((O29/M29-1)*100),1)</f>
        <v>-28.3</v>
      </c>
      <c r="Q29" s="18">
        <v>1999</v>
      </c>
      <c r="R29" s="20">
        <f t="shared" ref="R29:R55" si="40">ROUND(((Q29/N29-1)*100),1)</f>
        <v>-27.4</v>
      </c>
      <c r="S29" s="23">
        <f t="shared" ref="S29:U29" si="41">Y29-M29</f>
        <v>1180478</v>
      </c>
      <c r="T29" s="23">
        <f t="shared" si="41"/>
        <v>1747</v>
      </c>
      <c r="U29" s="19">
        <f t="shared" si="41"/>
        <v>1710215</v>
      </c>
      <c r="V29" s="21">
        <f t="shared" ref="V29:V55" si="42">ROUND(((U29/S29-1)*100),1)</f>
        <v>44.9</v>
      </c>
      <c r="W29" s="18">
        <f t="shared" ref="W29:W55" si="43">AC29-Q29</f>
        <v>2288</v>
      </c>
      <c r="X29" s="20">
        <f t="shared" ref="X29:X55" si="44">ROUND(((W29/T29-1)*100),1)</f>
        <v>31</v>
      </c>
      <c r="Y29" s="55">
        <v>3313129</v>
      </c>
      <c r="Z29" s="55">
        <v>4500</v>
      </c>
      <c r="AA29" s="53">
        <v>3239671</v>
      </c>
      <c r="AB29" s="42">
        <f t="shared" ref="AB29" si="45">ROUND(((AA29/Y29-1)*100),1)</f>
        <v>-2.2000000000000002</v>
      </c>
      <c r="AC29" s="52">
        <v>4287</v>
      </c>
      <c r="AD29" s="54">
        <f t="shared" ref="AD29" si="46">ROUND(((AC29/Z29-1)*100),1)</f>
        <v>-4.7</v>
      </c>
      <c r="AE29" s="55">
        <f t="shared" ref="AE29" si="47">AK29-Y29</f>
        <v>1699029</v>
      </c>
      <c r="AF29" s="55">
        <f t="shared" ref="AF29" si="48">AL29-Z29</f>
        <v>2063</v>
      </c>
      <c r="AG29" s="53">
        <f t="shared" ref="AG29" si="49">AM29-AA29</f>
        <v>2189493</v>
      </c>
      <c r="AH29" s="42">
        <f t="shared" ref="AH29" si="50">ROUND(((AG29/AE29-1)*100),1)</f>
        <v>28.9</v>
      </c>
      <c r="AI29" s="52">
        <f t="shared" ref="AI29" si="51">AO29-AC29</f>
        <v>3415</v>
      </c>
      <c r="AJ29" s="54">
        <f t="shared" ref="AJ29" si="52">ROUND(((AI29/AF29-1)*100),1)</f>
        <v>65.5</v>
      </c>
      <c r="AK29" s="55">
        <v>5012158</v>
      </c>
      <c r="AL29" s="55">
        <v>6563</v>
      </c>
      <c r="AM29" s="53">
        <v>5429164</v>
      </c>
      <c r="AN29" s="42">
        <f t="shared" ref="AN29" si="53">ROUND(((AM29/AK29-1)*100),1)</f>
        <v>8.3000000000000007</v>
      </c>
      <c r="AO29" s="52">
        <v>7702</v>
      </c>
      <c r="AP29" s="54">
        <f t="shared" ref="AP29" si="54">ROUND(((AO29/AL29-1)*100),1)</f>
        <v>17.399999999999999</v>
      </c>
      <c r="AQ29" s="55">
        <f t="shared" ref="AQ29" si="55">AW29-AK29</f>
        <v>2064322</v>
      </c>
      <c r="AR29" s="55">
        <f t="shared" ref="AR29" si="56">AX29-AL29</f>
        <v>2053</v>
      </c>
      <c r="AS29" s="53">
        <f t="shared" ref="AS29" si="57">AY29-AM29</f>
        <v>3055569</v>
      </c>
      <c r="AT29" s="42">
        <f t="shared" ref="AT29" si="58">ROUND(((AS29/AQ29-1)*100),1)</f>
        <v>48</v>
      </c>
      <c r="AU29" s="52">
        <f t="shared" ref="AU29" si="59">BA29-AO29</f>
        <v>4523</v>
      </c>
      <c r="AV29" s="54">
        <f t="shared" ref="AV29" si="60">ROUND(((AU29/AR29-1)*100),1)</f>
        <v>120.3</v>
      </c>
      <c r="AW29" s="55">
        <v>7076480</v>
      </c>
      <c r="AX29" s="55">
        <v>8616</v>
      </c>
      <c r="AY29" s="53">
        <v>8484733</v>
      </c>
      <c r="AZ29" s="42">
        <f t="shared" ref="AZ29" si="61">ROUND(((AY29/AW29-1)*100),1)</f>
        <v>19.899999999999999</v>
      </c>
      <c r="BA29" s="52">
        <v>12225</v>
      </c>
      <c r="BB29" s="54">
        <f t="shared" ref="BB29" si="62">ROUND(((BA29/AX29-1)*100),1)</f>
        <v>41.9</v>
      </c>
      <c r="BC29" s="55">
        <f t="shared" ref="BC29" si="63">BI29-AW29</f>
        <v>2338901</v>
      </c>
      <c r="BD29" s="55">
        <f t="shared" ref="BD29" si="64">BJ29-AX29</f>
        <v>2150</v>
      </c>
      <c r="BE29" s="53">
        <f t="shared" ref="BE29" si="65">BK29-AY29</f>
        <v>2932574</v>
      </c>
      <c r="BF29" s="42">
        <f t="shared" ref="BF29" si="66">ROUND(((BE29/BC29-1)*100),1)</f>
        <v>25.4</v>
      </c>
      <c r="BG29" s="52">
        <f t="shared" ref="BG29" si="67">BM29-BA29</f>
        <v>3353</v>
      </c>
      <c r="BH29" s="54">
        <f t="shared" ref="BH29" si="68">ROUND(((BG29/BD29-1)*100),1)</f>
        <v>56</v>
      </c>
      <c r="BI29" s="55">
        <v>9415381</v>
      </c>
      <c r="BJ29" s="55">
        <v>10766</v>
      </c>
      <c r="BK29" s="53">
        <v>11417307</v>
      </c>
      <c r="BL29" s="42">
        <f t="shared" ref="BL29:BL52" si="69">ROUND(((BK29/BI29-1)*100),1)</f>
        <v>21.3</v>
      </c>
      <c r="BM29" s="52">
        <v>15578</v>
      </c>
      <c r="BN29" s="54">
        <f t="shared" ref="BN29" si="70">ROUND(((BM29/BJ29-1)*100),1)</f>
        <v>44.7</v>
      </c>
    </row>
    <row r="30" spans="1:66" s="8" customFormat="1" ht="16.5" customHeight="1">
      <c r="A30" s="7"/>
      <c r="B30" s="26" t="s">
        <v>49</v>
      </c>
      <c r="C30" s="50">
        <v>167492324</v>
      </c>
      <c r="D30" s="50">
        <v>208757</v>
      </c>
      <c r="E30" s="15">
        <v>189871022</v>
      </c>
      <c r="F30" s="50">
        <v>264667</v>
      </c>
      <c r="G30" s="50">
        <v>213893945</v>
      </c>
      <c r="H30" s="50">
        <v>304619</v>
      </c>
      <c r="I30" s="50">
        <v>261721855</v>
      </c>
      <c r="J30" s="50">
        <v>295709</v>
      </c>
      <c r="K30" s="50">
        <v>289372718</v>
      </c>
      <c r="L30" s="50">
        <v>301937</v>
      </c>
      <c r="M30" s="50">
        <v>22926641</v>
      </c>
      <c r="N30" s="50">
        <v>22865</v>
      </c>
      <c r="O30" s="50">
        <v>19560769</v>
      </c>
      <c r="P30" s="14">
        <f t="shared" ref="P30:P50" si="71">ROUND(((O30/M30-1)*100),1)</f>
        <v>-14.7</v>
      </c>
      <c r="Q30" s="50">
        <v>25250</v>
      </c>
      <c r="R30" s="14">
        <f t="shared" ref="R30:R49" si="72">ROUND(((Q30/N30-1)*100),1)</f>
        <v>10.4</v>
      </c>
      <c r="S30" s="15">
        <f t="shared" ref="S30:S50" si="73">Y30-M30</f>
        <v>22954203</v>
      </c>
      <c r="T30" s="15">
        <f t="shared" ref="T30:T50" si="74">Z30-N30</f>
        <v>23072</v>
      </c>
      <c r="U30" s="15">
        <f t="shared" ref="U30:U50" si="75">AA30-O30</f>
        <v>16607213</v>
      </c>
      <c r="V30" s="14">
        <f t="shared" ref="V30:V50" si="76">ROUND(((U30/S30-1)*100),1)</f>
        <v>-27.7</v>
      </c>
      <c r="W30" s="15">
        <f t="shared" ref="W30:W50" si="77">AC30-Q30</f>
        <v>23432</v>
      </c>
      <c r="X30" s="14">
        <f t="shared" ref="X30:X50" si="78">ROUND(((W30/T30-1)*100),1)</f>
        <v>1.6</v>
      </c>
      <c r="Y30" s="50">
        <v>45880844</v>
      </c>
      <c r="Z30" s="50">
        <v>45937</v>
      </c>
      <c r="AA30" s="50">
        <v>36167982</v>
      </c>
      <c r="AB30" s="49">
        <f t="shared" ref="AB30:AB52" si="79">ROUND(((AA30/Y30-1)*100),1)</f>
        <v>-21.2</v>
      </c>
      <c r="AC30" s="50">
        <v>48682</v>
      </c>
      <c r="AD30" s="49">
        <f t="shared" ref="AD30:AD52" si="80">ROUND(((AC30/Z30-1)*100),1)</f>
        <v>6</v>
      </c>
      <c r="AE30" s="50">
        <f t="shared" ref="AE30:AE49" si="81">AK30-Y30</f>
        <v>23315838</v>
      </c>
      <c r="AF30" s="50">
        <f t="shared" ref="AF30:AF49" si="82">AL30-Z30</f>
        <v>24461</v>
      </c>
      <c r="AG30" s="50">
        <f t="shared" ref="AG30:AG49" si="83">AM30-AA30</f>
        <v>23625070</v>
      </c>
      <c r="AH30" s="49">
        <f t="shared" ref="AH30:AH49" si="84">ROUND(((AG30/AE30-1)*100),1)</f>
        <v>1.3</v>
      </c>
      <c r="AI30" s="50">
        <f t="shared" ref="AI30:AI49" si="85">AO30-AC30</f>
        <v>35777</v>
      </c>
      <c r="AJ30" s="49">
        <f t="shared" ref="AJ30:AJ49" si="86">ROUND(((AI30/AF30-1)*100),1)</f>
        <v>46.3</v>
      </c>
      <c r="AK30" s="50">
        <v>69196682</v>
      </c>
      <c r="AL30" s="50">
        <v>70398</v>
      </c>
      <c r="AM30" s="50">
        <v>59793052</v>
      </c>
      <c r="AN30" s="49">
        <f t="shared" ref="AN30:AN52" si="87">ROUND(((AM30/AK30-1)*100),1)</f>
        <v>-13.6</v>
      </c>
      <c r="AO30" s="50">
        <v>84459</v>
      </c>
      <c r="AP30" s="49">
        <f t="shared" ref="AP30:AP52" si="88">ROUND(((AO30/AL30-1)*100),1)</f>
        <v>20</v>
      </c>
      <c r="AQ30" s="50">
        <f t="shared" ref="AQ30:AQ50" si="89">AW30-AK30</f>
        <v>24785592</v>
      </c>
      <c r="AR30" s="50">
        <f t="shared" ref="AR30:AR50" si="90">AX30-AL30</f>
        <v>26305</v>
      </c>
      <c r="AS30" s="50">
        <f t="shared" ref="AS30:AS50" si="91">AY30-AM30</f>
        <v>22986475</v>
      </c>
      <c r="AT30" s="49">
        <f t="shared" ref="AT30:AT50" si="92">ROUND(((AS30/AQ30-1)*100),1)</f>
        <v>-7.3</v>
      </c>
      <c r="AU30" s="50">
        <f t="shared" ref="AU30:AU50" si="93">BA30-AO30</f>
        <v>35425</v>
      </c>
      <c r="AV30" s="49">
        <f t="shared" ref="AV30:AV50" si="94">ROUND(((AU30/AR30-1)*100),1)</f>
        <v>34.700000000000003</v>
      </c>
      <c r="AW30" s="50">
        <v>93982274</v>
      </c>
      <c r="AX30" s="50">
        <v>96703</v>
      </c>
      <c r="AY30" s="50">
        <v>82779527</v>
      </c>
      <c r="AZ30" s="49">
        <f t="shared" ref="AZ30:AZ52" si="95">ROUND(((AY30/AW30-1)*100),1)</f>
        <v>-11.9</v>
      </c>
      <c r="BA30" s="50">
        <v>119884</v>
      </c>
      <c r="BB30" s="49">
        <f t="shared" ref="BB30:BB52" si="96">ROUND(((BA30/AX30-1)*100),1)</f>
        <v>24</v>
      </c>
      <c r="BC30" s="50">
        <f t="shared" ref="BC30:BC50" si="97">BI30-AW30</f>
        <v>23099352</v>
      </c>
      <c r="BD30" s="50">
        <f t="shared" ref="BD30:BD50" si="98">BJ30-AX30</f>
        <v>23819</v>
      </c>
      <c r="BE30" s="50">
        <f t="shared" ref="BE30:BE50" si="99">BK30-AY30</f>
        <v>19189428</v>
      </c>
      <c r="BF30" s="49">
        <f t="shared" ref="BF30:BF50" si="100">ROUND(((BE30/BC30-1)*100),1)</f>
        <v>-16.899999999999999</v>
      </c>
      <c r="BG30" s="50">
        <f t="shared" ref="BG30:BG50" si="101">BM30-BA30</f>
        <v>30349</v>
      </c>
      <c r="BH30" s="49">
        <f t="shared" ref="BH30:BH50" si="102">ROUND(((BG30/BD30-1)*100),1)</f>
        <v>27.4</v>
      </c>
      <c r="BI30" s="50">
        <v>117081626</v>
      </c>
      <c r="BJ30" s="50">
        <v>120522</v>
      </c>
      <c r="BK30" s="50">
        <v>101968955</v>
      </c>
      <c r="BL30" s="49">
        <f t="shared" si="69"/>
        <v>-12.9</v>
      </c>
      <c r="BM30" s="50">
        <v>150233</v>
      </c>
      <c r="BN30" s="49">
        <f t="shared" ref="BN30:BN52" si="103">ROUND(((BM30/BJ30-1)*100),1)</f>
        <v>24.7</v>
      </c>
    </row>
    <row r="31" spans="1:66" s="8" customFormat="1" ht="16.5" customHeight="1">
      <c r="A31" s="7" t="s">
        <v>6</v>
      </c>
      <c r="B31" s="26" t="s">
        <v>65</v>
      </c>
      <c r="C31" s="50">
        <v>84739886</v>
      </c>
      <c r="D31" s="50">
        <v>103111</v>
      </c>
      <c r="E31" s="50">
        <v>85209305</v>
      </c>
      <c r="F31" s="50">
        <v>119747</v>
      </c>
      <c r="G31" s="50">
        <v>91292030</v>
      </c>
      <c r="H31" s="50">
        <v>137883</v>
      </c>
      <c r="I31" s="50">
        <v>107972910</v>
      </c>
      <c r="J31" s="50">
        <v>136997</v>
      </c>
      <c r="K31" s="50">
        <v>120344024</v>
      </c>
      <c r="L31" s="50">
        <v>139904</v>
      </c>
      <c r="M31" s="50">
        <v>8990186</v>
      </c>
      <c r="N31" s="50">
        <v>11168</v>
      </c>
      <c r="O31" s="50">
        <v>6049825</v>
      </c>
      <c r="P31" s="14">
        <f t="shared" si="71"/>
        <v>-32.700000000000003</v>
      </c>
      <c r="Q31" s="50">
        <v>8249</v>
      </c>
      <c r="R31" s="14">
        <f t="shared" si="72"/>
        <v>-26.1</v>
      </c>
      <c r="S31" s="15">
        <f t="shared" si="73"/>
        <v>11038715</v>
      </c>
      <c r="T31" s="15">
        <f t="shared" si="74"/>
        <v>13602</v>
      </c>
      <c r="U31" s="15">
        <f t="shared" si="75"/>
        <v>9558730</v>
      </c>
      <c r="V31" s="14">
        <f t="shared" si="76"/>
        <v>-13.4</v>
      </c>
      <c r="W31" s="15">
        <f t="shared" si="77"/>
        <v>13705</v>
      </c>
      <c r="X31" s="14">
        <f t="shared" si="78"/>
        <v>0.8</v>
      </c>
      <c r="Y31" s="50">
        <v>20028901</v>
      </c>
      <c r="Z31" s="50">
        <v>24770</v>
      </c>
      <c r="AA31" s="50">
        <v>15608555</v>
      </c>
      <c r="AB31" s="49">
        <f t="shared" si="79"/>
        <v>-22.1</v>
      </c>
      <c r="AC31" s="50">
        <v>21954</v>
      </c>
      <c r="AD31" s="49">
        <f t="shared" si="80"/>
        <v>-11.4</v>
      </c>
      <c r="AE31" s="50">
        <f t="shared" si="81"/>
        <v>10146632</v>
      </c>
      <c r="AF31" s="50">
        <f t="shared" si="82"/>
        <v>12418</v>
      </c>
      <c r="AG31" s="50">
        <f t="shared" si="83"/>
        <v>12110252</v>
      </c>
      <c r="AH31" s="49">
        <f t="shared" si="84"/>
        <v>19.399999999999999</v>
      </c>
      <c r="AI31" s="50">
        <f t="shared" si="85"/>
        <v>18053</v>
      </c>
      <c r="AJ31" s="49">
        <f t="shared" si="86"/>
        <v>45.4</v>
      </c>
      <c r="AK31" s="50">
        <v>30175533</v>
      </c>
      <c r="AL31" s="50">
        <v>37188</v>
      </c>
      <c r="AM31" s="50">
        <v>27718807</v>
      </c>
      <c r="AN31" s="49">
        <f t="shared" si="87"/>
        <v>-8.1</v>
      </c>
      <c r="AO31" s="50">
        <v>40007</v>
      </c>
      <c r="AP31" s="49">
        <f t="shared" si="88"/>
        <v>7.6</v>
      </c>
      <c r="AQ31" s="50">
        <f t="shared" si="89"/>
        <v>11848596</v>
      </c>
      <c r="AR31" s="50">
        <f t="shared" si="90"/>
        <v>13711</v>
      </c>
      <c r="AS31" s="50">
        <f t="shared" si="91"/>
        <v>9848920</v>
      </c>
      <c r="AT31" s="49">
        <f t="shared" si="92"/>
        <v>-16.899999999999999</v>
      </c>
      <c r="AU31" s="50">
        <f t="shared" si="93"/>
        <v>15395</v>
      </c>
      <c r="AV31" s="49">
        <f t="shared" si="94"/>
        <v>12.3</v>
      </c>
      <c r="AW31" s="50">
        <v>42024129</v>
      </c>
      <c r="AX31" s="50">
        <v>50899</v>
      </c>
      <c r="AY31" s="50">
        <v>37567727</v>
      </c>
      <c r="AZ31" s="49">
        <f t="shared" si="95"/>
        <v>-10.6</v>
      </c>
      <c r="BA31" s="50">
        <v>55402</v>
      </c>
      <c r="BB31" s="49">
        <f t="shared" si="96"/>
        <v>8.8000000000000007</v>
      </c>
      <c r="BC31" s="50">
        <f t="shared" si="97"/>
        <v>9621483</v>
      </c>
      <c r="BD31" s="50">
        <f t="shared" si="98"/>
        <v>10425</v>
      </c>
      <c r="BE31" s="50">
        <f t="shared" si="99"/>
        <v>8053627</v>
      </c>
      <c r="BF31" s="49">
        <f t="shared" si="100"/>
        <v>-16.3</v>
      </c>
      <c r="BG31" s="50">
        <f t="shared" si="101"/>
        <v>13281</v>
      </c>
      <c r="BH31" s="49">
        <f t="shared" si="102"/>
        <v>27.4</v>
      </c>
      <c r="BI31" s="50">
        <v>51645612</v>
      </c>
      <c r="BJ31" s="50">
        <v>61324</v>
      </c>
      <c r="BK31" s="50">
        <v>45621354</v>
      </c>
      <c r="BL31" s="49">
        <f t="shared" si="69"/>
        <v>-11.7</v>
      </c>
      <c r="BM31" s="50">
        <v>68683</v>
      </c>
      <c r="BN31" s="49">
        <f t="shared" si="103"/>
        <v>12</v>
      </c>
    </row>
    <row r="32" spans="1:66" s="8" customFormat="1" ht="16.5" customHeight="1">
      <c r="A32" s="7"/>
      <c r="B32" s="26" t="s">
        <v>74</v>
      </c>
      <c r="C32" s="50">
        <v>51581470</v>
      </c>
      <c r="D32" s="50">
        <v>63158</v>
      </c>
      <c r="E32" s="50">
        <v>82152703</v>
      </c>
      <c r="F32" s="50">
        <v>117515</v>
      </c>
      <c r="G32" s="50">
        <v>103911203</v>
      </c>
      <c r="H32" s="50">
        <v>164507</v>
      </c>
      <c r="I32" s="50">
        <v>92471983</v>
      </c>
      <c r="J32" s="50">
        <v>122597</v>
      </c>
      <c r="K32" s="50">
        <v>91271873</v>
      </c>
      <c r="L32" s="50">
        <v>112081</v>
      </c>
      <c r="M32" s="50">
        <v>6409053</v>
      </c>
      <c r="N32" s="50">
        <v>8405</v>
      </c>
      <c r="O32" s="50">
        <v>4538572</v>
      </c>
      <c r="P32" s="14">
        <f t="shared" si="71"/>
        <v>-29.2</v>
      </c>
      <c r="Q32" s="50">
        <v>6579</v>
      </c>
      <c r="R32" s="14">
        <f t="shared" si="72"/>
        <v>-21.7</v>
      </c>
      <c r="S32" s="15">
        <f t="shared" si="73"/>
        <v>8733404</v>
      </c>
      <c r="T32" s="15">
        <f t="shared" si="74"/>
        <v>11623</v>
      </c>
      <c r="U32" s="15">
        <f t="shared" si="75"/>
        <v>6535844</v>
      </c>
      <c r="V32" s="14">
        <f t="shared" si="76"/>
        <v>-25.2</v>
      </c>
      <c r="W32" s="15">
        <f t="shared" si="77"/>
        <v>9893</v>
      </c>
      <c r="X32" s="14">
        <f t="shared" si="78"/>
        <v>-14.9</v>
      </c>
      <c r="Y32" s="50">
        <v>15142457</v>
      </c>
      <c r="Z32" s="50">
        <v>20028</v>
      </c>
      <c r="AA32" s="50">
        <v>11074416</v>
      </c>
      <c r="AB32" s="49">
        <f t="shared" si="79"/>
        <v>-26.9</v>
      </c>
      <c r="AC32" s="50">
        <v>16472</v>
      </c>
      <c r="AD32" s="49">
        <f t="shared" si="80"/>
        <v>-17.8</v>
      </c>
      <c r="AE32" s="50">
        <f t="shared" si="81"/>
        <v>6506811</v>
      </c>
      <c r="AF32" s="50">
        <f t="shared" si="82"/>
        <v>8306</v>
      </c>
      <c r="AG32" s="50">
        <f t="shared" si="83"/>
        <v>7445371</v>
      </c>
      <c r="AH32" s="49">
        <f t="shared" si="84"/>
        <v>14.4</v>
      </c>
      <c r="AI32" s="50">
        <f t="shared" si="85"/>
        <v>11615</v>
      </c>
      <c r="AJ32" s="49">
        <f t="shared" si="86"/>
        <v>39.799999999999997</v>
      </c>
      <c r="AK32" s="50">
        <v>21649268</v>
      </c>
      <c r="AL32" s="50">
        <v>28334</v>
      </c>
      <c r="AM32" s="50">
        <v>18519787</v>
      </c>
      <c r="AN32" s="49">
        <f t="shared" si="87"/>
        <v>-14.5</v>
      </c>
      <c r="AO32" s="50">
        <v>28087</v>
      </c>
      <c r="AP32" s="49">
        <f t="shared" si="88"/>
        <v>-0.9</v>
      </c>
      <c r="AQ32" s="50">
        <f t="shared" si="89"/>
        <v>9933511</v>
      </c>
      <c r="AR32" s="50">
        <f t="shared" si="90"/>
        <v>12175</v>
      </c>
      <c r="AS32" s="50">
        <f t="shared" si="91"/>
        <v>7037661</v>
      </c>
      <c r="AT32" s="49">
        <f t="shared" si="92"/>
        <v>-29.2</v>
      </c>
      <c r="AU32" s="50">
        <f t="shared" si="93"/>
        <v>12004</v>
      </c>
      <c r="AV32" s="49">
        <f t="shared" si="94"/>
        <v>-1.4</v>
      </c>
      <c r="AW32" s="50">
        <v>31582779</v>
      </c>
      <c r="AX32" s="50">
        <v>40509</v>
      </c>
      <c r="AY32" s="50">
        <v>25557448</v>
      </c>
      <c r="AZ32" s="49">
        <f t="shared" si="95"/>
        <v>-19.100000000000001</v>
      </c>
      <c r="BA32" s="50">
        <v>40091</v>
      </c>
      <c r="BB32" s="49">
        <f t="shared" si="96"/>
        <v>-1</v>
      </c>
      <c r="BC32" s="50">
        <f t="shared" si="97"/>
        <v>5833104</v>
      </c>
      <c r="BD32" s="50">
        <f t="shared" si="98"/>
        <v>6628</v>
      </c>
      <c r="BE32" s="50">
        <f t="shared" si="99"/>
        <v>6297900</v>
      </c>
      <c r="BF32" s="49">
        <f t="shared" si="100"/>
        <v>8</v>
      </c>
      <c r="BG32" s="50">
        <f t="shared" si="101"/>
        <v>11402</v>
      </c>
      <c r="BH32" s="49">
        <f t="shared" si="102"/>
        <v>72</v>
      </c>
      <c r="BI32" s="50">
        <v>37415883</v>
      </c>
      <c r="BJ32" s="50">
        <v>47137</v>
      </c>
      <c r="BK32" s="50">
        <v>31855348</v>
      </c>
      <c r="BL32" s="49">
        <f t="shared" si="69"/>
        <v>-14.9</v>
      </c>
      <c r="BM32" s="50">
        <v>51493</v>
      </c>
      <c r="BN32" s="49">
        <f t="shared" si="103"/>
        <v>9.1999999999999993</v>
      </c>
    </row>
    <row r="33" spans="1:66" s="8" customFormat="1" ht="16.5" customHeight="1">
      <c r="A33" s="7"/>
      <c r="B33" s="26" t="s">
        <v>75</v>
      </c>
      <c r="C33" s="50">
        <v>47910105</v>
      </c>
      <c r="D33" s="50">
        <v>57207</v>
      </c>
      <c r="E33" s="50">
        <v>39517748</v>
      </c>
      <c r="F33" s="50">
        <v>54661</v>
      </c>
      <c r="G33" s="50">
        <v>24984048</v>
      </c>
      <c r="H33" s="50">
        <v>37018</v>
      </c>
      <c r="I33" s="50">
        <v>23207979</v>
      </c>
      <c r="J33" s="50">
        <v>28120</v>
      </c>
      <c r="K33" s="50">
        <v>38335886</v>
      </c>
      <c r="L33" s="50">
        <v>42643</v>
      </c>
      <c r="M33" s="50">
        <v>3076663</v>
      </c>
      <c r="N33" s="50">
        <v>3683</v>
      </c>
      <c r="O33" s="50">
        <v>3938708</v>
      </c>
      <c r="P33" s="14">
        <f t="shared" si="71"/>
        <v>28</v>
      </c>
      <c r="Q33" s="50">
        <v>4812</v>
      </c>
      <c r="R33" s="14">
        <f t="shared" si="72"/>
        <v>30.7</v>
      </c>
      <c r="S33" s="15">
        <f t="shared" si="73"/>
        <v>3449128</v>
      </c>
      <c r="T33" s="15">
        <f t="shared" si="74"/>
        <v>4056</v>
      </c>
      <c r="U33" s="15">
        <f t="shared" si="75"/>
        <v>3561189</v>
      </c>
      <c r="V33" s="14">
        <f t="shared" si="76"/>
        <v>3.2</v>
      </c>
      <c r="W33" s="15">
        <f t="shared" si="77"/>
        <v>4600</v>
      </c>
      <c r="X33" s="14">
        <f t="shared" si="78"/>
        <v>13.4</v>
      </c>
      <c r="Y33" s="50">
        <v>6525791</v>
      </c>
      <c r="Z33" s="50">
        <v>7739</v>
      </c>
      <c r="AA33" s="50">
        <v>7499897</v>
      </c>
      <c r="AB33" s="49">
        <f t="shared" si="79"/>
        <v>14.9</v>
      </c>
      <c r="AC33" s="50">
        <v>9412</v>
      </c>
      <c r="AD33" s="49">
        <f t="shared" si="80"/>
        <v>21.6</v>
      </c>
      <c r="AE33" s="50">
        <f t="shared" si="81"/>
        <v>3161860</v>
      </c>
      <c r="AF33" s="50">
        <f t="shared" si="82"/>
        <v>3791</v>
      </c>
      <c r="AG33" s="50">
        <f t="shared" si="83"/>
        <v>5306763</v>
      </c>
      <c r="AH33" s="49">
        <f t="shared" si="84"/>
        <v>67.8</v>
      </c>
      <c r="AI33" s="50">
        <f t="shared" si="85"/>
        <v>7313</v>
      </c>
      <c r="AJ33" s="49">
        <f t="shared" si="86"/>
        <v>92.9</v>
      </c>
      <c r="AK33" s="50">
        <v>9687651</v>
      </c>
      <c r="AL33" s="50">
        <v>11530</v>
      </c>
      <c r="AM33" s="50">
        <v>12806660</v>
      </c>
      <c r="AN33" s="49">
        <f t="shared" si="87"/>
        <v>32.200000000000003</v>
      </c>
      <c r="AO33" s="50">
        <v>16725</v>
      </c>
      <c r="AP33" s="49">
        <f t="shared" si="88"/>
        <v>45.1</v>
      </c>
      <c r="AQ33" s="50">
        <f t="shared" si="89"/>
        <v>3707230</v>
      </c>
      <c r="AR33" s="50">
        <f t="shared" si="90"/>
        <v>4102</v>
      </c>
      <c r="AS33" s="50">
        <f t="shared" si="91"/>
        <v>5955419</v>
      </c>
      <c r="AT33" s="49">
        <f t="shared" si="92"/>
        <v>60.6</v>
      </c>
      <c r="AU33" s="50">
        <f t="shared" si="93"/>
        <v>8742</v>
      </c>
      <c r="AV33" s="49">
        <f t="shared" si="94"/>
        <v>113.1</v>
      </c>
      <c r="AW33" s="50">
        <v>13394881</v>
      </c>
      <c r="AX33" s="50">
        <v>15632</v>
      </c>
      <c r="AY33" s="50">
        <v>18762079</v>
      </c>
      <c r="AZ33" s="49">
        <f t="shared" si="95"/>
        <v>40.1</v>
      </c>
      <c r="BA33" s="50">
        <v>25467</v>
      </c>
      <c r="BB33" s="49">
        <f t="shared" si="96"/>
        <v>62.9</v>
      </c>
      <c r="BC33" s="50">
        <f t="shared" si="97"/>
        <v>4554256</v>
      </c>
      <c r="BD33" s="50">
        <f t="shared" si="98"/>
        <v>4938</v>
      </c>
      <c r="BE33" s="50">
        <f t="shared" si="99"/>
        <v>6387243</v>
      </c>
      <c r="BF33" s="49">
        <f t="shared" si="100"/>
        <v>40.200000000000003</v>
      </c>
      <c r="BG33" s="50">
        <f t="shared" si="101"/>
        <v>9843</v>
      </c>
      <c r="BH33" s="49">
        <f t="shared" si="102"/>
        <v>99.3</v>
      </c>
      <c r="BI33" s="50">
        <v>17949137</v>
      </c>
      <c r="BJ33" s="50">
        <v>20570</v>
      </c>
      <c r="BK33" s="50">
        <v>25149322</v>
      </c>
      <c r="BL33" s="49">
        <f t="shared" si="69"/>
        <v>40.1</v>
      </c>
      <c r="BM33" s="50">
        <v>35310</v>
      </c>
      <c r="BN33" s="49">
        <f t="shared" si="103"/>
        <v>71.7</v>
      </c>
    </row>
    <row r="34" spans="1:66" s="8" customFormat="1" ht="16.5" customHeight="1">
      <c r="A34" s="7"/>
      <c r="B34" s="26" t="s">
        <v>86</v>
      </c>
      <c r="C34" s="50">
        <v>22286589</v>
      </c>
      <c r="D34" s="50">
        <v>25936</v>
      </c>
      <c r="E34" s="50">
        <v>25928940</v>
      </c>
      <c r="F34" s="50">
        <v>36419</v>
      </c>
      <c r="G34" s="50">
        <v>30318259</v>
      </c>
      <c r="H34" s="50">
        <v>39066</v>
      </c>
      <c r="I34" s="50">
        <v>32940339</v>
      </c>
      <c r="J34" s="50">
        <v>39155</v>
      </c>
      <c r="K34" s="50">
        <v>36586372</v>
      </c>
      <c r="L34" s="50">
        <v>42536</v>
      </c>
      <c r="M34" s="50">
        <v>2140134</v>
      </c>
      <c r="N34" s="50">
        <v>2540</v>
      </c>
      <c r="O34" s="50">
        <v>3325480</v>
      </c>
      <c r="P34" s="14">
        <f t="shared" si="71"/>
        <v>55.4</v>
      </c>
      <c r="Q34" s="50">
        <v>4640</v>
      </c>
      <c r="R34" s="14">
        <f t="shared" si="72"/>
        <v>82.7</v>
      </c>
      <c r="S34" s="15">
        <f t="shared" si="73"/>
        <v>2478479</v>
      </c>
      <c r="T34" s="15">
        <f t="shared" si="74"/>
        <v>2922</v>
      </c>
      <c r="U34" s="15">
        <f t="shared" si="75"/>
        <v>4337676</v>
      </c>
      <c r="V34" s="14">
        <f t="shared" si="76"/>
        <v>75</v>
      </c>
      <c r="W34" s="15">
        <f t="shared" si="77"/>
        <v>6550</v>
      </c>
      <c r="X34" s="14">
        <f t="shared" si="78"/>
        <v>124.2</v>
      </c>
      <c r="Y34" s="50">
        <v>4618613</v>
      </c>
      <c r="Z34" s="50">
        <v>5462</v>
      </c>
      <c r="AA34" s="50">
        <v>7663156</v>
      </c>
      <c r="AB34" s="49">
        <f t="shared" si="79"/>
        <v>65.900000000000006</v>
      </c>
      <c r="AC34" s="50">
        <v>11190</v>
      </c>
      <c r="AD34" s="49">
        <f t="shared" si="80"/>
        <v>104.9</v>
      </c>
      <c r="AE34" s="50">
        <f t="shared" si="81"/>
        <v>2570545</v>
      </c>
      <c r="AF34" s="50">
        <f t="shared" si="82"/>
        <v>2822</v>
      </c>
      <c r="AG34" s="50">
        <f t="shared" si="83"/>
        <v>4535553</v>
      </c>
      <c r="AH34" s="49">
        <f t="shared" si="84"/>
        <v>76.400000000000006</v>
      </c>
      <c r="AI34" s="50">
        <f t="shared" si="85"/>
        <v>6849</v>
      </c>
      <c r="AJ34" s="49">
        <f t="shared" si="86"/>
        <v>142.69999999999999</v>
      </c>
      <c r="AK34" s="50">
        <v>7189158</v>
      </c>
      <c r="AL34" s="50">
        <v>8284</v>
      </c>
      <c r="AM34" s="50">
        <v>12198709</v>
      </c>
      <c r="AN34" s="49">
        <f t="shared" si="87"/>
        <v>69.7</v>
      </c>
      <c r="AO34" s="50">
        <v>18039</v>
      </c>
      <c r="AP34" s="49">
        <f t="shared" si="88"/>
        <v>117.8</v>
      </c>
      <c r="AQ34" s="50">
        <f t="shared" si="89"/>
        <v>4006384</v>
      </c>
      <c r="AR34" s="50">
        <f t="shared" si="90"/>
        <v>4403</v>
      </c>
      <c r="AS34" s="50">
        <f t="shared" si="91"/>
        <v>3600494</v>
      </c>
      <c r="AT34" s="49">
        <f t="shared" si="92"/>
        <v>-10.1</v>
      </c>
      <c r="AU34" s="50">
        <f t="shared" si="93"/>
        <v>5618</v>
      </c>
      <c r="AV34" s="49">
        <f t="shared" si="94"/>
        <v>27.6</v>
      </c>
      <c r="AW34" s="50">
        <v>11195542</v>
      </c>
      <c r="AX34" s="50">
        <v>12687</v>
      </c>
      <c r="AY34" s="50">
        <v>15799203</v>
      </c>
      <c r="AZ34" s="49">
        <f t="shared" si="95"/>
        <v>41.1</v>
      </c>
      <c r="BA34" s="50">
        <v>23657</v>
      </c>
      <c r="BB34" s="49">
        <f t="shared" si="96"/>
        <v>86.5</v>
      </c>
      <c r="BC34" s="50">
        <f t="shared" si="97"/>
        <v>2125977</v>
      </c>
      <c r="BD34" s="50">
        <f t="shared" si="98"/>
        <v>2237</v>
      </c>
      <c r="BE34" s="50">
        <f t="shared" si="99"/>
        <v>3910720</v>
      </c>
      <c r="BF34" s="49">
        <f t="shared" si="100"/>
        <v>83.9</v>
      </c>
      <c r="BG34" s="50">
        <f t="shared" si="101"/>
        <v>6331</v>
      </c>
      <c r="BH34" s="49">
        <f t="shared" si="102"/>
        <v>183</v>
      </c>
      <c r="BI34" s="50">
        <v>13321519</v>
      </c>
      <c r="BJ34" s="50">
        <v>14924</v>
      </c>
      <c r="BK34" s="50">
        <v>19709923</v>
      </c>
      <c r="BL34" s="49">
        <f t="shared" si="69"/>
        <v>48</v>
      </c>
      <c r="BM34" s="50">
        <v>29988</v>
      </c>
      <c r="BN34" s="49">
        <f t="shared" si="103"/>
        <v>100.9</v>
      </c>
    </row>
    <row r="35" spans="1:66" s="8" customFormat="1" ht="16.5" customHeight="1">
      <c r="A35" s="7"/>
      <c r="B35" s="26" t="s">
        <v>70</v>
      </c>
      <c r="C35" s="50">
        <v>3026225</v>
      </c>
      <c r="D35" s="50">
        <v>3950</v>
      </c>
      <c r="E35" s="50">
        <v>6994129</v>
      </c>
      <c r="F35" s="50">
        <v>10291</v>
      </c>
      <c r="G35" s="50">
        <v>6314259</v>
      </c>
      <c r="H35" s="50">
        <v>9647</v>
      </c>
      <c r="I35" s="50">
        <v>24759783</v>
      </c>
      <c r="J35" s="50">
        <v>32248</v>
      </c>
      <c r="K35" s="50">
        <v>34968313</v>
      </c>
      <c r="L35" s="50">
        <v>41743</v>
      </c>
      <c r="M35" s="50">
        <v>3966519</v>
      </c>
      <c r="N35" s="50">
        <v>4783</v>
      </c>
      <c r="O35" s="50">
        <v>2660260</v>
      </c>
      <c r="P35" s="14">
        <f t="shared" si="71"/>
        <v>-32.9</v>
      </c>
      <c r="Q35" s="50">
        <v>3738</v>
      </c>
      <c r="R35" s="14">
        <f t="shared" si="72"/>
        <v>-21.8</v>
      </c>
      <c r="S35" s="15">
        <f t="shared" si="73"/>
        <v>3280743</v>
      </c>
      <c r="T35" s="15">
        <f t="shared" si="74"/>
        <v>3961</v>
      </c>
      <c r="U35" s="15">
        <f t="shared" si="75"/>
        <v>1665244</v>
      </c>
      <c r="V35" s="14">
        <f t="shared" si="76"/>
        <v>-49.2</v>
      </c>
      <c r="W35" s="15">
        <f t="shared" si="77"/>
        <v>2393</v>
      </c>
      <c r="X35" s="14">
        <f t="shared" si="78"/>
        <v>-39.6</v>
      </c>
      <c r="Y35" s="50">
        <v>7247262</v>
      </c>
      <c r="Z35" s="50">
        <v>8744</v>
      </c>
      <c r="AA35" s="50">
        <v>4325504</v>
      </c>
      <c r="AB35" s="49">
        <f t="shared" si="79"/>
        <v>-40.299999999999997</v>
      </c>
      <c r="AC35" s="50">
        <v>6131</v>
      </c>
      <c r="AD35" s="49">
        <f t="shared" si="80"/>
        <v>-29.9</v>
      </c>
      <c r="AE35" s="50">
        <f t="shared" si="81"/>
        <v>3092215</v>
      </c>
      <c r="AF35" s="50">
        <f t="shared" si="82"/>
        <v>4004</v>
      </c>
      <c r="AG35" s="50">
        <f t="shared" si="83"/>
        <v>4230242</v>
      </c>
      <c r="AH35" s="49">
        <f t="shared" si="84"/>
        <v>36.799999999999997</v>
      </c>
      <c r="AI35" s="50">
        <f t="shared" si="85"/>
        <v>6830</v>
      </c>
      <c r="AJ35" s="49">
        <f t="shared" si="86"/>
        <v>70.599999999999994</v>
      </c>
      <c r="AK35" s="50">
        <v>10339477</v>
      </c>
      <c r="AL35" s="50">
        <v>12748</v>
      </c>
      <c r="AM35" s="50">
        <v>8555746</v>
      </c>
      <c r="AN35" s="49">
        <f t="shared" si="87"/>
        <v>-17.3</v>
      </c>
      <c r="AO35" s="50">
        <v>12961</v>
      </c>
      <c r="AP35" s="49">
        <f t="shared" si="88"/>
        <v>1.7</v>
      </c>
      <c r="AQ35" s="50">
        <f t="shared" si="89"/>
        <v>1793077</v>
      </c>
      <c r="AR35" s="50">
        <f t="shared" si="90"/>
        <v>2202</v>
      </c>
      <c r="AS35" s="50">
        <f t="shared" si="91"/>
        <v>1598621</v>
      </c>
      <c r="AT35" s="49">
        <f t="shared" si="92"/>
        <v>-10.8</v>
      </c>
      <c r="AU35" s="50">
        <f t="shared" si="93"/>
        <v>2746</v>
      </c>
      <c r="AV35" s="49">
        <f t="shared" si="94"/>
        <v>24.7</v>
      </c>
      <c r="AW35" s="50">
        <v>12132554</v>
      </c>
      <c r="AX35" s="50">
        <v>14950</v>
      </c>
      <c r="AY35" s="50">
        <v>10154367</v>
      </c>
      <c r="AZ35" s="49">
        <f t="shared" si="95"/>
        <v>-16.3</v>
      </c>
      <c r="BA35" s="50">
        <v>15707</v>
      </c>
      <c r="BB35" s="49">
        <f t="shared" si="96"/>
        <v>5.0999999999999996</v>
      </c>
      <c r="BC35" s="50">
        <f t="shared" si="97"/>
        <v>4746772</v>
      </c>
      <c r="BD35" s="50">
        <f t="shared" si="98"/>
        <v>5484</v>
      </c>
      <c r="BE35" s="50">
        <f t="shared" si="99"/>
        <v>4156276</v>
      </c>
      <c r="BF35" s="49">
        <f t="shared" si="100"/>
        <v>-12.4</v>
      </c>
      <c r="BG35" s="50">
        <f t="shared" si="101"/>
        <v>7051</v>
      </c>
      <c r="BH35" s="49">
        <f t="shared" si="102"/>
        <v>28.6</v>
      </c>
      <c r="BI35" s="50">
        <v>16879326</v>
      </c>
      <c r="BJ35" s="50">
        <v>20434</v>
      </c>
      <c r="BK35" s="50">
        <v>14310643</v>
      </c>
      <c r="BL35" s="49">
        <f t="shared" si="69"/>
        <v>-15.2</v>
      </c>
      <c r="BM35" s="50">
        <v>22758</v>
      </c>
      <c r="BN35" s="49">
        <f t="shared" si="103"/>
        <v>11.4</v>
      </c>
    </row>
    <row r="36" spans="1:66" s="8" customFormat="1" ht="16.5" customHeight="1">
      <c r="A36" s="7"/>
      <c r="B36" s="26" t="s">
        <v>84</v>
      </c>
      <c r="C36" s="50">
        <v>51684704</v>
      </c>
      <c r="D36" s="50">
        <v>62472</v>
      </c>
      <c r="E36" s="50">
        <v>28352375</v>
      </c>
      <c r="F36" s="50">
        <v>46636</v>
      </c>
      <c r="G36" s="50">
        <v>28971960</v>
      </c>
      <c r="H36" s="50">
        <v>52353</v>
      </c>
      <c r="I36" s="50">
        <v>43339375</v>
      </c>
      <c r="J36" s="50">
        <v>63553</v>
      </c>
      <c r="K36" s="50">
        <v>32495886</v>
      </c>
      <c r="L36" s="50">
        <v>46970</v>
      </c>
      <c r="M36" s="50">
        <v>2301638</v>
      </c>
      <c r="N36" s="50">
        <v>3384</v>
      </c>
      <c r="O36" s="50">
        <v>1918885</v>
      </c>
      <c r="P36" s="14">
        <f t="shared" si="71"/>
        <v>-16.600000000000001</v>
      </c>
      <c r="Q36" s="50">
        <v>3346</v>
      </c>
      <c r="R36" s="14">
        <f t="shared" si="72"/>
        <v>-1.1000000000000001</v>
      </c>
      <c r="S36" s="15">
        <f t="shared" si="73"/>
        <v>4109058</v>
      </c>
      <c r="T36" s="15">
        <f t="shared" si="74"/>
        <v>5972</v>
      </c>
      <c r="U36" s="15">
        <f t="shared" si="75"/>
        <v>2205976</v>
      </c>
      <c r="V36" s="14">
        <f t="shared" si="76"/>
        <v>-46.3</v>
      </c>
      <c r="W36" s="15">
        <f t="shared" si="77"/>
        <v>3844</v>
      </c>
      <c r="X36" s="14">
        <f t="shared" si="78"/>
        <v>-35.6</v>
      </c>
      <c r="Y36" s="50">
        <v>6410696</v>
      </c>
      <c r="Z36" s="50">
        <v>9356</v>
      </c>
      <c r="AA36" s="50">
        <v>4124861</v>
      </c>
      <c r="AB36" s="49">
        <f t="shared" si="79"/>
        <v>-35.700000000000003</v>
      </c>
      <c r="AC36" s="50">
        <v>7190</v>
      </c>
      <c r="AD36" s="49">
        <f t="shared" si="80"/>
        <v>-23.2</v>
      </c>
      <c r="AE36" s="50">
        <f t="shared" si="81"/>
        <v>2497339</v>
      </c>
      <c r="AF36" s="50">
        <f t="shared" si="82"/>
        <v>3771</v>
      </c>
      <c r="AG36" s="50">
        <f t="shared" si="83"/>
        <v>3550204</v>
      </c>
      <c r="AH36" s="49">
        <f t="shared" si="84"/>
        <v>42.2</v>
      </c>
      <c r="AI36" s="50">
        <f t="shared" si="85"/>
        <v>6135</v>
      </c>
      <c r="AJ36" s="49">
        <f t="shared" si="86"/>
        <v>62.7</v>
      </c>
      <c r="AK36" s="50">
        <v>8908035</v>
      </c>
      <c r="AL36" s="50">
        <v>13127</v>
      </c>
      <c r="AM36" s="50">
        <v>7675065</v>
      </c>
      <c r="AN36" s="49">
        <f t="shared" si="87"/>
        <v>-13.8</v>
      </c>
      <c r="AO36" s="50">
        <v>13325</v>
      </c>
      <c r="AP36" s="49">
        <f t="shared" si="88"/>
        <v>1.5</v>
      </c>
      <c r="AQ36" s="50">
        <f t="shared" si="89"/>
        <v>2546976</v>
      </c>
      <c r="AR36" s="50">
        <f t="shared" si="90"/>
        <v>3616</v>
      </c>
      <c r="AS36" s="50">
        <f t="shared" si="91"/>
        <v>1896892</v>
      </c>
      <c r="AT36" s="49">
        <f t="shared" si="92"/>
        <v>-25.5</v>
      </c>
      <c r="AU36" s="50">
        <f t="shared" si="93"/>
        <v>3305</v>
      </c>
      <c r="AV36" s="49">
        <f t="shared" si="94"/>
        <v>-8.6</v>
      </c>
      <c r="AW36" s="50">
        <v>11455011</v>
      </c>
      <c r="AX36" s="50">
        <v>16743</v>
      </c>
      <c r="AY36" s="50">
        <v>9571957</v>
      </c>
      <c r="AZ36" s="49">
        <f t="shared" si="95"/>
        <v>-16.399999999999999</v>
      </c>
      <c r="BA36" s="50">
        <v>16630</v>
      </c>
      <c r="BB36" s="49">
        <f t="shared" si="96"/>
        <v>-0.7</v>
      </c>
      <c r="BC36" s="50">
        <f t="shared" si="97"/>
        <v>2355513</v>
      </c>
      <c r="BD36" s="50">
        <f t="shared" si="98"/>
        <v>3068</v>
      </c>
      <c r="BE36" s="50">
        <f t="shared" si="99"/>
        <v>2555737</v>
      </c>
      <c r="BF36" s="49">
        <f t="shared" si="100"/>
        <v>8.5</v>
      </c>
      <c r="BG36" s="50">
        <f t="shared" si="101"/>
        <v>4763</v>
      </c>
      <c r="BH36" s="49">
        <f t="shared" si="102"/>
        <v>55.2</v>
      </c>
      <c r="BI36" s="50">
        <v>13810524</v>
      </c>
      <c r="BJ36" s="50">
        <v>19811</v>
      </c>
      <c r="BK36" s="50">
        <v>12127694</v>
      </c>
      <c r="BL36" s="49">
        <f t="shared" si="69"/>
        <v>-12.2</v>
      </c>
      <c r="BM36" s="50">
        <v>21393</v>
      </c>
      <c r="BN36" s="49">
        <f t="shared" si="103"/>
        <v>8</v>
      </c>
    </row>
    <row r="37" spans="1:66" s="8" customFormat="1" ht="16.5" customHeight="1">
      <c r="A37" s="7"/>
      <c r="B37" s="26" t="s">
        <v>52</v>
      </c>
      <c r="C37" s="50">
        <v>15031893</v>
      </c>
      <c r="D37" s="50">
        <v>19934</v>
      </c>
      <c r="E37" s="50">
        <v>34297401</v>
      </c>
      <c r="F37" s="50">
        <v>49856</v>
      </c>
      <c r="G37" s="50">
        <v>19489516</v>
      </c>
      <c r="H37" s="50">
        <v>29699</v>
      </c>
      <c r="I37" s="50">
        <v>25086810</v>
      </c>
      <c r="J37" s="50">
        <v>30970</v>
      </c>
      <c r="K37" s="50">
        <v>31555349</v>
      </c>
      <c r="L37" s="50">
        <v>36954</v>
      </c>
      <c r="M37" s="50">
        <v>3066984</v>
      </c>
      <c r="N37" s="50">
        <v>3404</v>
      </c>
      <c r="O37" s="50">
        <v>2774345</v>
      </c>
      <c r="P37" s="14">
        <f t="shared" si="71"/>
        <v>-9.5</v>
      </c>
      <c r="Q37" s="50">
        <v>4023</v>
      </c>
      <c r="R37" s="14">
        <f t="shared" si="72"/>
        <v>18.2</v>
      </c>
      <c r="S37" s="15">
        <f t="shared" si="73"/>
        <v>2514523</v>
      </c>
      <c r="T37" s="15">
        <f t="shared" si="74"/>
        <v>2861</v>
      </c>
      <c r="U37" s="15">
        <f t="shared" si="75"/>
        <v>3076829</v>
      </c>
      <c r="V37" s="14">
        <f t="shared" si="76"/>
        <v>22.4</v>
      </c>
      <c r="W37" s="15">
        <f t="shared" si="77"/>
        <v>4834</v>
      </c>
      <c r="X37" s="14">
        <f t="shared" si="78"/>
        <v>69</v>
      </c>
      <c r="Y37" s="50">
        <v>5581507</v>
      </c>
      <c r="Z37" s="50">
        <v>6265</v>
      </c>
      <c r="AA37" s="50">
        <v>5851174</v>
      </c>
      <c r="AB37" s="49">
        <f t="shared" si="79"/>
        <v>4.8</v>
      </c>
      <c r="AC37" s="50">
        <v>8857</v>
      </c>
      <c r="AD37" s="49">
        <f t="shared" si="80"/>
        <v>41.4</v>
      </c>
      <c r="AE37" s="50">
        <f t="shared" si="81"/>
        <v>3474900</v>
      </c>
      <c r="AF37" s="50">
        <f t="shared" si="82"/>
        <v>4057</v>
      </c>
      <c r="AG37" s="50">
        <f t="shared" si="83"/>
        <v>5169629</v>
      </c>
      <c r="AH37" s="49">
        <f t="shared" si="84"/>
        <v>48.8</v>
      </c>
      <c r="AI37" s="50">
        <f t="shared" si="85"/>
        <v>8282</v>
      </c>
      <c r="AJ37" s="49">
        <f t="shared" si="86"/>
        <v>104.1</v>
      </c>
      <c r="AK37" s="50">
        <v>9056407</v>
      </c>
      <c r="AL37" s="50">
        <v>10322</v>
      </c>
      <c r="AM37" s="50">
        <v>11020803</v>
      </c>
      <c r="AN37" s="49">
        <f t="shared" si="87"/>
        <v>21.7</v>
      </c>
      <c r="AO37" s="50">
        <v>17139</v>
      </c>
      <c r="AP37" s="49">
        <f t="shared" si="88"/>
        <v>66</v>
      </c>
      <c r="AQ37" s="50">
        <f t="shared" si="89"/>
        <v>3303398</v>
      </c>
      <c r="AR37" s="50">
        <f t="shared" si="90"/>
        <v>3786</v>
      </c>
      <c r="AS37" s="50">
        <f t="shared" si="91"/>
        <v>2971156</v>
      </c>
      <c r="AT37" s="49">
        <f t="shared" si="92"/>
        <v>-10.1</v>
      </c>
      <c r="AU37" s="50">
        <f t="shared" si="93"/>
        <v>4976</v>
      </c>
      <c r="AV37" s="49">
        <f t="shared" si="94"/>
        <v>31.4</v>
      </c>
      <c r="AW37" s="50">
        <v>12359805</v>
      </c>
      <c r="AX37" s="50">
        <v>14108</v>
      </c>
      <c r="AY37" s="50">
        <v>13991959</v>
      </c>
      <c r="AZ37" s="49">
        <f t="shared" si="95"/>
        <v>13.2</v>
      </c>
      <c r="BA37" s="50">
        <v>22115</v>
      </c>
      <c r="BB37" s="49">
        <f t="shared" si="96"/>
        <v>56.8</v>
      </c>
      <c r="BC37" s="50">
        <f t="shared" si="97"/>
        <v>1489834</v>
      </c>
      <c r="BD37" s="50">
        <f t="shared" si="98"/>
        <v>1678</v>
      </c>
      <c r="BE37" s="50">
        <f t="shared" si="99"/>
        <v>2653493</v>
      </c>
      <c r="BF37" s="49">
        <f t="shared" si="100"/>
        <v>78.099999999999994</v>
      </c>
      <c r="BG37" s="50">
        <f t="shared" si="101"/>
        <v>4616</v>
      </c>
      <c r="BH37" s="49">
        <f t="shared" si="102"/>
        <v>175.1</v>
      </c>
      <c r="BI37" s="50">
        <v>13849639</v>
      </c>
      <c r="BJ37" s="50">
        <v>15786</v>
      </c>
      <c r="BK37" s="50">
        <v>16645452</v>
      </c>
      <c r="BL37" s="49">
        <f t="shared" si="69"/>
        <v>20.2</v>
      </c>
      <c r="BM37" s="50">
        <v>26731</v>
      </c>
      <c r="BN37" s="49">
        <f t="shared" si="103"/>
        <v>69.3</v>
      </c>
    </row>
    <row r="38" spans="1:66" s="8" customFormat="1" ht="16.5" customHeight="1">
      <c r="A38" s="7"/>
      <c r="B38" s="26" t="s">
        <v>54</v>
      </c>
      <c r="C38" s="50">
        <v>21341949</v>
      </c>
      <c r="D38" s="50">
        <v>30090</v>
      </c>
      <c r="E38" s="50">
        <v>25769496</v>
      </c>
      <c r="F38" s="50">
        <v>37678</v>
      </c>
      <c r="G38" s="50">
        <v>29503645</v>
      </c>
      <c r="H38" s="50">
        <v>45970</v>
      </c>
      <c r="I38" s="50">
        <v>30811949</v>
      </c>
      <c r="J38" s="50">
        <v>38382</v>
      </c>
      <c r="K38" s="50">
        <v>31428032</v>
      </c>
      <c r="L38" s="50">
        <v>36624</v>
      </c>
      <c r="M38" s="50">
        <v>3201216</v>
      </c>
      <c r="N38" s="50">
        <v>3586</v>
      </c>
      <c r="O38" s="50">
        <v>4296265</v>
      </c>
      <c r="P38" s="14">
        <f t="shared" si="71"/>
        <v>34.200000000000003</v>
      </c>
      <c r="Q38" s="50">
        <v>6448</v>
      </c>
      <c r="R38" s="14">
        <f t="shared" si="72"/>
        <v>79.8</v>
      </c>
      <c r="S38" s="15">
        <f t="shared" si="73"/>
        <v>2200804</v>
      </c>
      <c r="T38" s="15">
        <f t="shared" si="74"/>
        <v>2423</v>
      </c>
      <c r="U38" s="15">
        <f t="shared" si="75"/>
        <v>4056457</v>
      </c>
      <c r="V38" s="14">
        <f t="shared" si="76"/>
        <v>84.3</v>
      </c>
      <c r="W38" s="15">
        <f t="shared" si="77"/>
        <v>6644</v>
      </c>
      <c r="X38" s="14">
        <f t="shared" si="78"/>
        <v>174.2</v>
      </c>
      <c r="Y38" s="50">
        <v>5402020</v>
      </c>
      <c r="Z38" s="50">
        <v>6009</v>
      </c>
      <c r="AA38" s="50">
        <v>8352722</v>
      </c>
      <c r="AB38" s="49">
        <f t="shared" si="79"/>
        <v>54.6</v>
      </c>
      <c r="AC38" s="50">
        <v>13092</v>
      </c>
      <c r="AD38" s="49">
        <f t="shared" si="80"/>
        <v>117.9</v>
      </c>
      <c r="AE38" s="50">
        <f t="shared" si="81"/>
        <v>2710584</v>
      </c>
      <c r="AF38" s="50">
        <f t="shared" si="82"/>
        <v>3155</v>
      </c>
      <c r="AG38" s="50">
        <f t="shared" si="83"/>
        <v>3878620</v>
      </c>
      <c r="AH38" s="49">
        <f t="shared" si="84"/>
        <v>43.1</v>
      </c>
      <c r="AI38" s="50">
        <f t="shared" si="85"/>
        <v>6416</v>
      </c>
      <c r="AJ38" s="49">
        <f t="shared" si="86"/>
        <v>103.4</v>
      </c>
      <c r="AK38" s="50">
        <v>8112604</v>
      </c>
      <c r="AL38" s="50">
        <v>9164</v>
      </c>
      <c r="AM38" s="50">
        <v>12231342</v>
      </c>
      <c r="AN38" s="49">
        <f t="shared" si="87"/>
        <v>50.8</v>
      </c>
      <c r="AO38" s="50">
        <v>19508</v>
      </c>
      <c r="AP38" s="49">
        <f t="shared" si="88"/>
        <v>112.9</v>
      </c>
      <c r="AQ38" s="50">
        <f t="shared" si="89"/>
        <v>2634490</v>
      </c>
      <c r="AR38" s="50">
        <f t="shared" si="90"/>
        <v>3044</v>
      </c>
      <c r="AS38" s="50">
        <f t="shared" si="91"/>
        <v>2899848</v>
      </c>
      <c r="AT38" s="49">
        <f t="shared" si="92"/>
        <v>10.1</v>
      </c>
      <c r="AU38" s="50">
        <f t="shared" si="93"/>
        <v>4991</v>
      </c>
      <c r="AV38" s="49">
        <f t="shared" si="94"/>
        <v>64</v>
      </c>
      <c r="AW38" s="50">
        <v>10747094</v>
      </c>
      <c r="AX38" s="50">
        <v>12208</v>
      </c>
      <c r="AY38" s="50">
        <v>15131190</v>
      </c>
      <c r="AZ38" s="49">
        <f t="shared" si="95"/>
        <v>40.799999999999997</v>
      </c>
      <c r="BA38" s="50">
        <v>24499</v>
      </c>
      <c r="BB38" s="49">
        <f t="shared" si="96"/>
        <v>100.7</v>
      </c>
      <c r="BC38" s="50">
        <f t="shared" si="97"/>
        <v>3169053</v>
      </c>
      <c r="BD38" s="50">
        <f t="shared" si="98"/>
        <v>3601</v>
      </c>
      <c r="BE38" s="50">
        <f t="shared" si="99"/>
        <v>3019855</v>
      </c>
      <c r="BF38" s="49">
        <f t="shared" si="100"/>
        <v>-4.7</v>
      </c>
      <c r="BG38" s="50">
        <f t="shared" si="101"/>
        <v>5152</v>
      </c>
      <c r="BH38" s="49">
        <f t="shared" si="102"/>
        <v>43.1</v>
      </c>
      <c r="BI38" s="50">
        <v>13916147</v>
      </c>
      <c r="BJ38" s="50">
        <v>15809</v>
      </c>
      <c r="BK38" s="50">
        <v>18151045</v>
      </c>
      <c r="BL38" s="49">
        <f t="shared" si="69"/>
        <v>30.4</v>
      </c>
      <c r="BM38" s="50">
        <v>29651</v>
      </c>
      <c r="BN38" s="49">
        <f t="shared" si="103"/>
        <v>87.6</v>
      </c>
    </row>
    <row r="39" spans="1:66" s="8" customFormat="1" ht="16.5" customHeight="1">
      <c r="A39" s="7"/>
      <c r="B39" s="26" t="s">
        <v>85</v>
      </c>
      <c r="C39" s="50">
        <v>25021914</v>
      </c>
      <c r="D39" s="50">
        <v>32696</v>
      </c>
      <c r="E39" s="50">
        <v>29057816</v>
      </c>
      <c r="F39" s="50">
        <v>40999</v>
      </c>
      <c r="G39" s="50">
        <v>25313830</v>
      </c>
      <c r="H39" s="50">
        <v>38878</v>
      </c>
      <c r="I39" s="50">
        <v>26279842</v>
      </c>
      <c r="J39" s="50">
        <v>31644</v>
      </c>
      <c r="K39" s="50">
        <v>29154832</v>
      </c>
      <c r="L39" s="50">
        <v>31359</v>
      </c>
      <c r="M39" s="50">
        <v>3138391</v>
      </c>
      <c r="N39" s="50">
        <v>3375</v>
      </c>
      <c r="O39" s="50">
        <v>2126374</v>
      </c>
      <c r="P39" s="14">
        <f t="shared" si="71"/>
        <v>-32.200000000000003</v>
      </c>
      <c r="Q39" s="50">
        <v>2664</v>
      </c>
      <c r="R39" s="14">
        <f t="shared" si="72"/>
        <v>-21.1</v>
      </c>
      <c r="S39" s="15">
        <f t="shared" si="73"/>
        <v>782236</v>
      </c>
      <c r="T39" s="15">
        <f t="shared" si="74"/>
        <v>833</v>
      </c>
      <c r="U39" s="15">
        <f t="shared" si="75"/>
        <v>2506730</v>
      </c>
      <c r="V39" s="14">
        <f t="shared" si="76"/>
        <v>220.5</v>
      </c>
      <c r="W39" s="15">
        <f t="shared" si="77"/>
        <v>3364</v>
      </c>
      <c r="X39" s="14">
        <f t="shared" si="78"/>
        <v>303.8</v>
      </c>
      <c r="Y39" s="50">
        <v>3920627</v>
      </c>
      <c r="Z39" s="50">
        <v>4208</v>
      </c>
      <c r="AA39" s="50">
        <v>4633104</v>
      </c>
      <c r="AB39" s="49">
        <f t="shared" si="79"/>
        <v>18.2</v>
      </c>
      <c r="AC39" s="50">
        <v>6028</v>
      </c>
      <c r="AD39" s="49">
        <f t="shared" si="80"/>
        <v>43.3</v>
      </c>
      <c r="AE39" s="50">
        <f t="shared" si="81"/>
        <v>1694627</v>
      </c>
      <c r="AF39" s="50">
        <f t="shared" si="82"/>
        <v>1810</v>
      </c>
      <c r="AG39" s="50">
        <f t="shared" si="83"/>
        <v>3882277</v>
      </c>
      <c r="AH39" s="49">
        <f t="shared" si="84"/>
        <v>129.1</v>
      </c>
      <c r="AI39" s="50">
        <f t="shared" si="85"/>
        <v>5774</v>
      </c>
      <c r="AJ39" s="49">
        <f t="shared" si="86"/>
        <v>219</v>
      </c>
      <c r="AK39" s="50">
        <v>5615254</v>
      </c>
      <c r="AL39" s="50">
        <v>6018</v>
      </c>
      <c r="AM39" s="50">
        <v>8515381</v>
      </c>
      <c r="AN39" s="49">
        <f t="shared" si="87"/>
        <v>51.6</v>
      </c>
      <c r="AO39" s="50">
        <v>11802</v>
      </c>
      <c r="AP39" s="49">
        <f t="shared" si="88"/>
        <v>96.1</v>
      </c>
      <c r="AQ39" s="50">
        <f t="shared" si="89"/>
        <v>2113016</v>
      </c>
      <c r="AR39" s="50">
        <f t="shared" si="90"/>
        <v>2315</v>
      </c>
      <c r="AS39" s="50">
        <f t="shared" si="91"/>
        <v>3818076</v>
      </c>
      <c r="AT39" s="49">
        <f t="shared" si="92"/>
        <v>80.7</v>
      </c>
      <c r="AU39" s="50">
        <f t="shared" si="93"/>
        <v>6449</v>
      </c>
      <c r="AV39" s="49">
        <f t="shared" si="94"/>
        <v>178.6</v>
      </c>
      <c r="AW39" s="50">
        <v>7728270</v>
      </c>
      <c r="AX39" s="50">
        <v>8333</v>
      </c>
      <c r="AY39" s="50">
        <v>12333457</v>
      </c>
      <c r="AZ39" s="49">
        <f t="shared" si="95"/>
        <v>59.6</v>
      </c>
      <c r="BA39" s="50">
        <v>18251</v>
      </c>
      <c r="BB39" s="49">
        <f t="shared" si="96"/>
        <v>119</v>
      </c>
      <c r="BC39" s="50">
        <f t="shared" si="97"/>
        <v>4314856</v>
      </c>
      <c r="BD39" s="50">
        <f t="shared" si="98"/>
        <v>4713</v>
      </c>
      <c r="BE39" s="50">
        <f t="shared" si="99"/>
        <v>2074344</v>
      </c>
      <c r="BF39" s="49">
        <f t="shared" si="100"/>
        <v>-51.9</v>
      </c>
      <c r="BG39" s="50">
        <f t="shared" si="101"/>
        <v>3278</v>
      </c>
      <c r="BH39" s="49">
        <f t="shared" si="102"/>
        <v>-30.4</v>
      </c>
      <c r="BI39" s="50">
        <v>12043126</v>
      </c>
      <c r="BJ39" s="50">
        <v>13046</v>
      </c>
      <c r="BK39" s="50">
        <v>14407801</v>
      </c>
      <c r="BL39" s="49">
        <f t="shared" si="69"/>
        <v>19.600000000000001</v>
      </c>
      <c r="BM39" s="50">
        <v>21529</v>
      </c>
      <c r="BN39" s="49">
        <f t="shared" si="103"/>
        <v>65</v>
      </c>
    </row>
    <row r="40" spans="1:66" s="8" customFormat="1" ht="16.5" customHeight="1">
      <c r="A40" s="7"/>
      <c r="B40" s="26" t="s">
        <v>67</v>
      </c>
      <c r="C40" s="50">
        <v>8748022</v>
      </c>
      <c r="D40" s="50">
        <v>11035</v>
      </c>
      <c r="E40" s="50">
        <v>7097986</v>
      </c>
      <c r="F40" s="50">
        <v>10411</v>
      </c>
      <c r="G40" s="50">
        <v>8209751</v>
      </c>
      <c r="H40" s="50">
        <v>11833</v>
      </c>
      <c r="I40" s="50">
        <v>11400576</v>
      </c>
      <c r="J40" s="50">
        <v>13461</v>
      </c>
      <c r="K40" s="50">
        <v>24451216</v>
      </c>
      <c r="L40" s="50">
        <v>26823</v>
      </c>
      <c r="M40" s="50">
        <v>826135</v>
      </c>
      <c r="N40" s="50">
        <v>962</v>
      </c>
      <c r="O40" s="50">
        <v>4228409</v>
      </c>
      <c r="P40" s="14">
        <f t="shared" si="71"/>
        <v>411.8</v>
      </c>
      <c r="Q40" s="50">
        <v>5170</v>
      </c>
      <c r="R40" s="14">
        <f t="shared" si="72"/>
        <v>437.4</v>
      </c>
      <c r="S40" s="15">
        <f t="shared" si="73"/>
        <v>657240</v>
      </c>
      <c r="T40" s="15">
        <f t="shared" si="74"/>
        <v>758</v>
      </c>
      <c r="U40" s="15">
        <f t="shared" si="75"/>
        <v>3445271</v>
      </c>
      <c r="V40" s="14">
        <f t="shared" si="76"/>
        <v>424.2</v>
      </c>
      <c r="W40" s="15">
        <f t="shared" si="77"/>
        <v>4587</v>
      </c>
      <c r="X40" s="14">
        <f t="shared" si="78"/>
        <v>505.1</v>
      </c>
      <c r="Y40" s="50">
        <v>1483375</v>
      </c>
      <c r="Z40" s="50">
        <v>1720</v>
      </c>
      <c r="AA40" s="50">
        <v>7673680</v>
      </c>
      <c r="AB40" s="49">
        <f t="shared" si="79"/>
        <v>417.3</v>
      </c>
      <c r="AC40" s="50">
        <v>9757</v>
      </c>
      <c r="AD40" s="49">
        <f t="shared" si="80"/>
        <v>467.3</v>
      </c>
      <c r="AE40" s="50">
        <f t="shared" si="81"/>
        <v>974365</v>
      </c>
      <c r="AF40" s="50">
        <f t="shared" si="82"/>
        <v>1062</v>
      </c>
      <c r="AG40" s="50">
        <f t="shared" si="83"/>
        <v>2859941</v>
      </c>
      <c r="AH40" s="49">
        <f t="shared" si="84"/>
        <v>193.5</v>
      </c>
      <c r="AI40" s="50">
        <f t="shared" si="85"/>
        <v>3981</v>
      </c>
      <c r="AJ40" s="49">
        <f t="shared" si="86"/>
        <v>274.89999999999998</v>
      </c>
      <c r="AK40" s="50">
        <v>2457740</v>
      </c>
      <c r="AL40" s="50">
        <v>2782</v>
      </c>
      <c r="AM40" s="50">
        <v>10533621</v>
      </c>
      <c r="AN40" s="49">
        <f t="shared" si="87"/>
        <v>328.6</v>
      </c>
      <c r="AO40" s="50">
        <v>13738</v>
      </c>
      <c r="AP40" s="49">
        <f t="shared" si="88"/>
        <v>393.8</v>
      </c>
      <c r="AQ40" s="50">
        <f t="shared" si="89"/>
        <v>943639</v>
      </c>
      <c r="AR40" s="50">
        <f t="shared" si="90"/>
        <v>1069</v>
      </c>
      <c r="AS40" s="50">
        <f t="shared" si="91"/>
        <v>4367636</v>
      </c>
      <c r="AT40" s="49">
        <f t="shared" si="92"/>
        <v>362.9</v>
      </c>
      <c r="AU40" s="50">
        <f t="shared" si="93"/>
        <v>6808</v>
      </c>
      <c r="AV40" s="49">
        <f t="shared" si="94"/>
        <v>536.9</v>
      </c>
      <c r="AW40" s="50">
        <v>3401379</v>
      </c>
      <c r="AX40" s="50">
        <v>3851</v>
      </c>
      <c r="AY40" s="50">
        <v>14901257</v>
      </c>
      <c r="AZ40" s="49">
        <f t="shared" si="95"/>
        <v>338.1</v>
      </c>
      <c r="BA40" s="50">
        <v>20546</v>
      </c>
      <c r="BB40" s="49">
        <f t="shared" si="96"/>
        <v>433.5</v>
      </c>
      <c r="BC40" s="50">
        <f t="shared" si="97"/>
        <v>1246261</v>
      </c>
      <c r="BD40" s="50">
        <f t="shared" si="98"/>
        <v>1351</v>
      </c>
      <c r="BE40" s="50">
        <f t="shared" si="99"/>
        <v>5655722</v>
      </c>
      <c r="BF40" s="49">
        <f t="shared" si="100"/>
        <v>353.8</v>
      </c>
      <c r="BG40" s="50">
        <f t="shared" si="101"/>
        <v>9254</v>
      </c>
      <c r="BH40" s="49">
        <f t="shared" si="102"/>
        <v>585</v>
      </c>
      <c r="BI40" s="50">
        <v>4647640</v>
      </c>
      <c r="BJ40" s="50">
        <v>5202</v>
      </c>
      <c r="BK40" s="50">
        <v>20556979</v>
      </c>
      <c r="BL40" s="49">
        <f t="shared" si="69"/>
        <v>342.3</v>
      </c>
      <c r="BM40" s="50">
        <v>29800</v>
      </c>
      <c r="BN40" s="49">
        <f t="shared" si="103"/>
        <v>472.9</v>
      </c>
    </row>
    <row r="41" spans="1:66" s="39" customFormat="1" ht="16.5" customHeight="1">
      <c r="A41" s="38"/>
      <c r="B41" s="41" t="s">
        <v>51</v>
      </c>
      <c r="C41" s="50">
        <v>16649629</v>
      </c>
      <c r="D41" s="50">
        <v>21000</v>
      </c>
      <c r="E41" s="50">
        <v>17878421</v>
      </c>
      <c r="F41" s="50">
        <v>25500</v>
      </c>
      <c r="G41" s="50">
        <v>18577661</v>
      </c>
      <c r="H41" s="50">
        <v>27545</v>
      </c>
      <c r="I41" s="50">
        <v>25437541</v>
      </c>
      <c r="J41" s="50">
        <v>31841</v>
      </c>
      <c r="K41" s="50">
        <v>19326552</v>
      </c>
      <c r="L41" s="50">
        <v>22767</v>
      </c>
      <c r="M41" s="50">
        <v>1443954</v>
      </c>
      <c r="N41" s="50">
        <v>1671</v>
      </c>
      <c r="O41" s="50">
        <v>1575705</v>
      </c>
      <c r="P41" s="49">
        <f t="shared" si="71"/>
        <v>9.1</v>
      </c>
      <c r="Q41" s="50">
        <v>2262</v>
      </c>
      <c r="R41" s="49">
        <f t="shared" si="72"/>
        <v>35.4</v>
      </c>
      <c r="S41" s="50">
        <f t="shared" si="73"/>
        <v>2415155</v>
      </c>
      <c r="T41" s="50">
        <f t="shared" si="74"/>
        <v>2860</v>
      </c>
      <c r="U41" s="50">
        <f t="shared" si="75"/>
        <v>3082024</v>
      </c>
      <c r="V41" s="49">
        <f t="shared" si="76"/>
        <v>27.6</v>
      </c>
      <c r="W41" s="50">
        <f t="shared" si="77"/>
        <v>4829</v>
      </c>
      <c r="X41" s="49">
        <f t="shared" si="78"/>
        <v>68.8</v>
      </c>
      <c r="Y41" s="50">
        <v>3859109</v>
      </c>
      <c r="Z41" s="50">
        <v>4531</v>
      </c>
      <c r="AA41" s="50">
        <v>4657729</v>
      </c>
      <c r="AB41" s="49">
        <f t="shared" si="79"/>
        <v>20.7</v>
      </c>
      <c r="AC41" s="50">
        <v>7091</v>
      </c>
      <c r="AD41" s="49">
        <f t="shared" si="80"/>
        <v>56.5</v>
      </c>
      <c r="AE41" s="50">
        <f t="shared" si="81"/>
        <v>2744090</v>
      </c>
      <c r="AF41" s="50">
        <f t="shared" si="82"/>
        <v>3180</v>
      </c>
      <c r="AG41" s="50">
        <f t="shared" si="83"/>
        <v>2699538</v>
      </c>
      <c r="AH41" s="49">
        <f t="shared" si="84"/>
        <v>-1.6</v>
      </c>
      <c r="AI41" s="50">
        <f t="shared" si="85"/>
        <v>4380</v>
      </c>
      <c r="AJ41" s="49">
        <f t="shared" si="86"/>
        <v>37.700000000000003</v>
      </c>
      <c r="AK41" s="50">
        <v>6603199</v>
      </c>
      <c r="AL41" s="50">
        <v>7711</v>
      </c>
      <c r="AM41" s="50">
        <v>7357267</v>
      </c>
      <c r="AN41" s="49">
        <f t="shared" si="87"/>
        <v>11.4</v>
      </c>
      <c r="AO41" s="50">
        <v>11471</v>
      </c>
      <c r="AP41" s="49">
        <f t="shared" si="88"/>
        <v>48.8</v>
      </c>
      <c r="AQ41" s="50">
        <f t="shared" si="89"/>
        <v>842271</v>
      </c>
      <c r="AR41" s="50">
        <f t="shared" si="90"/>
        <v>947</v>
      </c>
      <c r="AS41" s="50">
        <f t="shared" si="91"/>
        <v>2088622</v>
      </c>
      <c r="AT41" s="49">
        <f t="shared" si="92"/>
        <v>148</v>
      </c>
      <c r="AU41" s="50">
        <f t="shared" si="93"/>
        <v>3372</v>
      </c>
      <c r="AV41" s="49">
        <f t="shared" si="94"/>
        <v>256.10000000000002</v>
      </c>
      <c r="AW41" s="50">
        <v>7445470</v>
      </c>
      <c r="AX41" s="50">
        <v>8658</v>
      </c>
      <c r="AY41" s="50">
        <v>9445889</v>
      </c>
      <c r="AZ41" s="49">
        <f t="shared" si="95"/>
        <v>26.9</v>
      </c>
      <c r="BA41" s="50">
        <v>14843</v>
      </c>
      <c r="BB41" s="49">
        <f t="shared" si="96"/>
        <v>71.400000000000006</v>
      </c>
      <c r="BC41" s="50">
        <f t="shared" si="97"/>
        <v>265543</v>
      </c>
      <c r="BD41" s="50">
        <f t="shared" si="98"/>
        <v>328</v>
      </c>
      <c r="BE41" s="50">
        <f t="shared" si="99"/>
        <v>2145092</v>
      </c>
      <c r="BF41" s="49">
        <f t="shared" si="100"/>
        <v>707.8</v>
      </c>
      <c r="BG41" s="50">
        <f t="shared" si="101"/>
        <v>3600</v>
      </c>
      <c r="BH41" s="49">
        <f t="shared" si="102"/>
        <v>997.6</v>
      </c>
      <c r="BI41" s="50">
        <v>7711013</v>
      </c>
      <c r="BJ41" s="50">
        <v>8986</v>
      </c>
      <c r="BK41" s="50">
        <v>11590981</v>
      </c>
      <c r="BL41" s="49">
        <f t="shared" si="69"/>
        <v>50.3</v>
      </c>
      <c r="BM41" s="50">
        <v>18443</v>
      </c>
      <c r="BN41" s="49">
        <f t="shared" si="103"/>
        <v>105.2</v>
      </c>
    </row>
    <row r="42" spans="1:66" s="39" customFormat="1" ht="16.5" customHeight="1">
      <c r="A42" s="38"/>
      <c r="B42" s="41" t="s">
        <v>58</v>
      </c>
      <c r="C42" s="50">
        <v>8102102</v>
      </c>
      <c r="D42" s="50">
        <v>10657</v>
      </c>
      <c r="E42" s="50">
        <v>13360102</v>
      </c>
      <c r="F42" s="50">
        <v>20534</v>
      </c>
      <c r="G42" s="50">
        <v>8950422</v>
      </c>
      <c r="H42" s="50">
        <v>15555</v>
      </c>
      <c r="I42" s="50">
        <v>13260571</v>
      </c>
      <c r="J42" s="50">
        <v>19596</v>
      </c>
      <c r="K42" s="50">
        <v>18258544</v>
      </c>
      <c r="L42" s="50">
        <v>25057</v>
      </c>
      <c r="M42" s="50">
        <v>1635577</v>
      </c>
      <c r="N42" s="50">
        <v>2415</v>
      </c>
      <c r="O42" s="50">
        <v>2136574</v>
      </c>
      <c r="P42" s="49">
        <f t="shared" si="71"/>
        <v>30.6</v>
      </c>
      <c r="Q42" s="50">
        <v>3333</v>
      </c>
      <c r="R42" s="49">
        <f t="shared" si="72"/>
        <v>38</v>
      </c>
      <c r="S42" s="50">
        <f t="shared" si="73"/>
        <v>1648611</v>
      </c>
      <c r="T42" s="50">
        <f t="shared" si="74"/>
        <v>2367</v>
      </c>
      <c r="U42" s="50">
        <f t="shared" si="75"/>
        <v>2208269</v>
      </c>
      <c r="V42" s="49">
        <f t="shared" si="76"/>
        <v>33.9</v>
      </c>
      <c r="W42" s="50">
        <f t="shared" si="77"/>
        <v>3670</v>
      </c>
      <c r="X42" s="49">
        <f t="shared" si="78"/>
        <v>55</v>
      </c>
      <c r="Y42" s="50">
        <v>3284188</v>
      </c>
      <c r="Z42" s="50">
        <v>4782</v>
      </c>
      <c r="AA42" s="50">
        <v>4344843</v>
      </c>
      <c r="AB42" s="49">
        <f t="shared" si="79"/>
        <v>32.299999999999997</v>
      </c>
      <c r="AC42" s="50">
        <v>7003</v>
      </c>
      <c r="AD42" s="49">
        <f t="shared" si="80"/>
        <v>46.4</v>
      </c>
      <c r="AE42" s="50">
        <f t="shared" si="81"/>
        <v>1673972</v>
      </c>
      <c r="AF42" s="50">
        <f t="shared" si="82"/>
        <v>2342</v>
      </c>
      <c r="AG42" s="50">
        <f t="shared" si="83"/>
        <v>2126869</v>
      </c>
      <c r="AH42" s="49">
        <f t="shared" si="84"/>
        <v>27.1</v>
      </c>
      <c r="AI42" s="50">
        <f t="shared" si="85"/>
        <v>3472</v>
      </c>
      <c r="AJ42" s="49">
        <f t="shared" si="86"/>
        <v>48.2</v>
      </c>
      <c r="AK42" s="50">
        <v>4958160</v>
      </c>
      <c r="AL42" s="50">
        <v>7124</v>
      </c>
      <c r="AM42" s="50">
        <v>6471712</v>
      </c>
      <c r="AN42" s="49">
        <f t="shared" si="87"/>
        <v>30.5</v>
      </c>
      <c r="AO42" s="50">
        <v>10475</v>
      </c>
      <c r="AP42" s="49">
        <f t="shared" si="88"/>
        <v>47</v>
      </c>
      <c r="AQ42" s="50">
        <f t="shared" si="89"/>
        <v>1372082</v>
      </c>
      <c r="AR42" s="50">
        <f t="shared" si="90"/>
        <v>1817</v>
      </c>
      <c r="AS42" s="50">
        <f t="shared" si="91"/>
        <v>2099304</v>
      </c>
      <c r="AT42" s="49">
        <f t="shared" si="92"/>
        <v>53</v>
      </c>
      <c r="AU42" s="50">
        <f t="shared" si="93"/>
        <v>3599</v>
      </c>
      <c r="AV42" s="49">
        <f t="shared" si="94"/>
        <v>98.1</v>
      </c>
      <c r="AW42" s="50">
        <v>6330242</v>
      </c>
      <c r="AX42" s="50">
        <v>8941</v>
      </c>
      <c r="AY42" s="50">
        <v>8571016</v>
      </c>
      <c r="AZ42" s="49">
        <f t="shared" si="95"/>
        <v>35.4</v>
      </c>
      <c r="BA42" s="50">
        <v>14074</v>
      </c>
      <c r="BB42" s="49">
        <f t="shared" si="96"/>
        <v>57.4</v>
      </c>
      <c r="BC42" s="50">
        <f t="shared" si="97"/>
        <v>902116</v>
      </c>
      <c r="BD42" s="50">
        <f t="shared" si="98"/>
        <v>1124</v>
      </c>
      <c r="BE42" s="50">
        <f t="shared" si="99"/>
        <v>2303482</v>
      </c>
      <c r="BF42" s="49">
        <f t="shared" si="100"/>
        <v>155.30000000000001</v>
      </c>
      <c r="BG42" s="50">
        <f t="shared" si="101"/>
        <v>4243</v>
      </c>
      <c r="BH42" s="49">
        <f t="shared" si="102"/>
        <v>277.5</v>
      </c>
      <c r="BI42" s="50">
        <v>7232358</v>
      </c>
      <c r="BJ42" s="50">
        <v>10065</v>
      </c>
      <c r="BK42" s="50">
        <v>10874498</v>
      </c>
      <c r="BL42" s="49">
        <f t="shared" si="69"/>
        <v>50.4</v>
      </c>
      <c r="BM42" s="50">
        <v>18317</v>
      </c>
      <c r="BN42" s="49">
        <f t="shared" si="103"/>
        <v>82</v>
      </c>
    </row>
    <row r="43" spans="1:66" s="39" customFormat="1" ht="16.5" customHeight="1">
      <c r="A43" s="38"/>
      <c r="B43" s="41" t="s">
        <v>87</v>
      </c>
      <c r="C43" s="50">
        <v>14680502</v>
      </c>
      <c r="D43" s="50">
        <v>18080</v>
      </c>
      <c r="E43" s="50">
        <v>21007835</v>
      </c>
      <c r="F43" s="50">
        <v>28661</v>
      </c>
      <c r="G43" s="50">
        <v>15429752</v>
      </c>
      <c r="H43" s="50">
        <v>22498</v>
      </c>
      <c r="I43" s="50">
        <v>9322985</v>
      </c>
      <c r="J43" s="50">
        <v>10658</v>
      </c>
      <c r="K43" s="50">
        <v>16692034</v>
      </c>
      <c r="L43" s="50">
        <v>17850</v>
      </c>
      <c r="M43" s="50">
        <v>1130664</v>
      </c>
      <c r="N43" s="50">
        <v>1212</v>
      </c>
      <c r="O43" s="50">
        <v>1926206</v>
      </c>
      <c r="P43" s="49">
        <f t="shared" si="71"/>
        <v>70.400000000000006</v>
      </c>
      <c r="Q43" s="50">
        <v>2484</v>
      </c>
      <c r="R43" s="49">
        <f t="shared" si="72"/>
        <v>105</v>
      </c>
      <c r="S43" s="50">
        <f t="shared" si="73"/>
        <v>816135</v>
      </c>
      <c r="T43" s="50">
        <f t="shared" si="74"/>
        <v>829</v>
      </c>
      <c r="U43" s="50">
        <f t="shared" si="75"/>
        <v>2278521</v>
      </c>
      <c r="V43" s="49">
        <f t="shared" si="76"/>
        <v>179.2</v>
      </c>
      <c r="W43" s="50">
        <f t="shared" si="77"/>
        <v>3201</v>
      </c>
      <c r="X43" s="49">
        <f t="shared" si="78"/>
        <v>286.10000000000002</v>
      </c>
      <c r="Y43" s="50">
        <v>1946799</v>
      </c>
      <c r="Z43" s="50">
        <v>2041</v>
      </c>
      <c r="AA43" s="50">
        <v>4204727</v>
      </c>
      <c r="AB43" s="49">
        <f t="shared" si="79"/>
        <v>116</v>
      </c>
      <c r="AC43" s="50">
        <v>5685</v>
      </c>
      <c r="AD43" s="49">
        <f t="shared" si="80"/>
        <v>178.5</v>
      </c>
      <c r="AE43" s="50">
        <f t="shared" si="81"/>
        <v>1521013</v>
      </c>
      <c r="AF43" s="50">
        <f t="shared" si="82"/>
        <v>1587</v>
      </c>
      <c r="AG43" s="50">
        <f t="shared" si="83"/>
        <v>2761789</v>
      </c>
      <c r="AH43" s="49">
        <f t="shared" si="84"/>
        <v>81.599999999999994</v>
      </c>
      <c r="AI43" s="50">
        <f t="shared" si="85"/>
        <v>4207</v>
      </c>
      <c r="AJ43" s="49">
        <f t="shared" si="86"/>
        <v>165.1</v>
      </c>
      <c r="AK43" s="50">
        <v>3467812</v>
      </c>
      <c r="AL43" s="50">
        <v>3628</v>
      </c>
      <c r="AM43" s="50">
        <v>6966516</v>
      </c>
      <c r="AN43" s="49">
        <f t="shared" si="87"/>
        <v>100.9</v>
      </c>
      <c r="AO43" s="50">
        <v>9892</v>
      </c>
      <c r="AP43" s="49">
        <f t="shared" si="88"/>
        <v>172.7</v>
      </c>
      <c r="AQ43" s="50">
        <f t="shared" si="89"/>
        <v>1010005</v>
      </c>
      <c r="AR43" s="50">
        <f t="shared" si="90"/>
        <v>1086</v>
      </c>
      <c r="AS43" s="50">
        <f t="shared" si="91"/>
        <v>2386849</v>
      </c>
      <c r="AT43" s="49">
        <f t="shared" si="92"/>
        <v>136.30000000000001</v>
      </c>
      <c r="AU43" s="50">
        <f t="shared" si="93"/>
        <v>3684</v>
      </c>
      <c r="AV43" s="49">
        <f t="shared" si="94"/>
        <v>239.2</v>
      </c>
      <c r="AW43" s="50">
        <v>4477817</v>
      </c>
      <c r="AX43" s="50">
        <v>4714</v>
      </c>
      <c r="AY43" s="50">
        <v>9353365</v>
      </c>
      <c r="AZ43" s="49">
        <f t="shared" si="95"/>
        <v>108.9</v>
      </c>
      <c r="BA43" s="50">
        <v>13576</v>
      </c>
      <c r="BB43" s="49">
        <f t="shared" si="96"/>
        <v>188</v>
      </c>
      <c r="BC43" s="50">
        <f t="shared" si="97"/>
        <v>1006345</v>
      </c>
      <c r="BD43" s="50">
        <f t="shared" si="98"/>
        <v>1062</v>
      </c>
      <c r="BE43" s="50">
        <f t="shared" si="99"/>
        <v>1139347</v>
      </c>
      <c r="BF43" s="49">
        <f t="shared" si="100"/>
        <v>13.2</v>
      </c>
      <c r="BG43" s="50">
        <f t="shared" si="101"/>
        <v>1814</v>
      </c>
      <c r="BH43" s="49">
        <f t="shared" si="102"/>
        <v>70.8</v>
      </c>
      <c r="BI43" s="50">
        <v>5484162</v>
      </c>
      <c r="BJ43" s="50">
        <v>5776</v>
      </c>
      <c r="BK43" s="50">
        <v>10492712</v>
      </c>
      <c r="BL43" s="49">
        <f t="shared" si="69"/>
        <v>91.3</v>
      </c>
      <c r="BM43" s="50">
        <v>15390</v>
      </c>
      <c r="BN43" s="49">
        <f t="shared" si="103"/>
        <v>166.4</v>
      </c>
    </row>
    <row r="44" spans="1:66" s="39" customFormat="1" ht="16.5" customHeight="1">
      <c r="A44" s="38"/>
      <c r="B44" s="41" t="s">
        <v>237</v>
      </c>
      <c r="C44" s="50">
        <v>3435682</v>
      </c>
      <c r="D44" s="50">
        <v>3969</v>
      </c>
      <c r="E44" s="50">
        <v>6207432</v>
      </c>
      <c r="F44" s="50">
        <v>8611</v>
      </c>
      <c r="G44" s="50">
        <v>7837567</v>
      </c>
      <c r="H44" s="50">
        <v>11734</v>
      </c>
      <c r="I44" s="50">
        <v>14004995</v>
      </c>
      <c r="J44" s="50">
        <v>17838</v>
      </c>
      <c r="K44" s="50">
        <v>14906222</v>
      </c>
      <c r="L44" s="50">
        <v>17512</v>
      </c>
      <c r="M44" s="50">
        <v>992978</v>
      </c>
      <c r="N44" s="50">
        <v>1250</v>
      </c>
      <c r="O44" s="50">
        <v>1713800</v>
      </c>
      <c r="P44" s="49">
        <f t="shared" si="71"/>
        <v>72.599999999999994</v>
      </c>
      <c r="Q44" s="50">
        <v>2208</v>
      </c>
      <c r="R44" s="49">
        <f t="shared" si="72"/>
        <v>76.599999999999994</v>
      </c>
      <c r="S44" s="50">
        <f t="shared" si="73"/>
        <v>1337520</v>
      </c>
      <c r="T44" s="50">
        <f t="shared" si="74"/>
        <v>1702</v>
      </c>
      <c r="U44" s="50">
        <f t="shared" si="75"/>
        <v>929681</v>
      </c>
      <c r="V44" s="49">
        <f t="shared" si="76"/>
        <v>-30.5</v>
      </c>
      <c r="W44" s="50">
        <f t="shared" si="77"/>
        <v>1333</v>
      </c>
      <c r="X44" s="49">
        <f t="shared" si="78"/>
        <v>-21.7</v>
      </c>
      <c r="Y44" s="50">
        <v>2330498</v>
      </c>
      <c r="Z44" s="50">
        <v>2952</v>
      </c>
      <c r="AA44" s="50">
        <v>2643481</v>
      </c>
      <c r="AB44" s="49">
        <f t="shared" si="79"/>
        <v>13.4</v>
      </c>
      <c r="AC44" s="50">
        <v>3541</v>
      </c>
      <c r="AD44" s="49">
        <f t="shared" si="80"/>
        <v>20</v>
      </c>
      <c r="AE44" s="50">
        <f t="shared" si="81"/>
        <v>1356601</v>
      </c>
      <c r="AF44" s="50">
        <f t="shared" si="82"/>
        <v>1686</v>
      </c>
      <c r="AG44" s="50">
        <f t="shared" si="83"/>
        <v>678576</v>
      </c>
      <c r="AH44" s="49">
        <f t="shared" si="84"/>
        <v>-50</v>
      </c>
      <c r="AI44" s="50">
        <f t="shared" si="85"/>
        <v>958</v>
      </c>
      <c r="AJ44" s="49">
        <f t="shared" si="86"/>
        <v>-43.2</v>
      </c>
      <c r="AK44" s="50">
        <v>3687099</v>
      </c>
      <c r="AL44" s="50">
        <v>4638</v>
      </c>
      <c r="AM44" s="50">
        <v>3322057</v>
      </c>
      <c r="AN44" s="49">
        <f t="shared" si="87"/>
        <v>-9.9</v>
      </c>
      <c r="AO44" s="50">
        <v>4499</v>
      </c>
      <c r="AP44" s="49">
        <f t="shared" si="88"/>
        <v>-3</v>
      </c>
      <c r="AQ44" s="50">
        <f t="shared" si="89"/>
        <v>1478566</v>
      </c>
      <c r="AR44" s="50">
        <f t="shared" si="90"/>
        <v>1756</v>
      </c>
      <c r="AS44" s="50">
        <f t="shared" si="91"/>
        <v>0</v>
      </c>
      <c r="AT44" s="49">
        <f t="shared" si="92"/>
        <v>-100</v>
      </c>
      <c r="AU44" s="50">
        <f t="shared" si="93"/>
        <v>0</v>
      </c>
      <c r="AV44" s="49">
        <f t="shared" si="94"/>
        <v>-100</v>
      </c>
      <c r="AW44" s="50">
        <v>5165665</v>
      </c>
      <c r="AX44" s="50">
        <v>6394</v>
      </c>
      <c r="AY44" s="50">
        <v>3322057</v>
      </c>
      <c r="AZ44" s="49">
        <f t="shared" si="95"/>
        <v>-35.700000000000003</v>
      </c>
      <c r="BA44" s="50">
        <v>4499</v>
      </c>
      <c r="BB44" s="49">
        <f t="shared" si="96"/>
        <v>-29.6</v>
      </c>
      <c r="BC44" s="50">
        <f t="shared" si="97"/>
        <v>384488</v>
      </c>
      <c r="BD44" s="50">
        <f t="shared" si="98"/>
        <v>458</v>
      </c>
      <c r="BE44" s="50">
        <f t="shared" si="99"/>
        <v>534000</v>
      </c>
      <c r="BF44" s="49">
        <f t="shared" si="100"/>
        <v>38.9</v>
      </c>
      <c r="BG44" s="50">
        <f t="shared" si="101"/>
        <v>802</v>
      </c>
      <c r="BH44" s="49">
        <f t="shared" si="102"/>
        <v>75.099999999999994</v>
      </c>
      <c r="BI44" s="50">
        <v>5550153</v>
      </c>
      <c r="BJ44" s="50">
        <v>6852</v>
      </c>
      <c r="BK44" s="50">
        <v>3856057</v>
      </c>
      <c r="BL44" s="49">
        <f t="shared" si="69"/>
        <v>-30.5</v>
      </c>
      <c r="BM44" s="50">
        <v>5301</v>
      </c>
      <c r="BN44" s="49">
        <f t="shared" si="103"/>
        <v>-22.6</v>
      </c>
    </row>
    <row r="45" spans="1:66" s="39" customFormat="1" ht="16.5" customHeight="1">
      <c r="A45" s="38"/>
      <c r="B45" s="41" t="s">
        <v>76</v>
      </c>
      <c r="C45" s="50">
        <v>19965534</v>
      </c>
      <c r="D45" s="50">
        <v>24952</v>
      </c>
      <c r="E45" s="50">
        <v>19866367</v>
      </c>
      <c r="F45" s="50">
        <v>28107</v>
      </c>
      <c r="G45" s="50">
        <v>9297390</v>
      </c>
      <c r="H45" s="50">
        <v>14143</v>
      </c>
      <c r="I45" s="50">
        <v>8669867</v>
      </c>
      <c r="J45" s="50">
        <v>10624</v>
      </c>
      <c r="K45" s="50">
        <v>11342427</v>
      </c>
      <c r="L45" s="50">
        <v>12721</v>
      </c>
      <c r="M45" s="50">
        <v>1002431</v>
      </c>
      <c r="N45" s="50">
        <v>1205</v>
      </c>
      <c r="O45" s="50">
        <v>593640</v>
      </c>
      <c r="P45" s="49">
        <f t="shared" si="71"/>
        <v>-40.799999999999997</v>
      </c>
      <c r="Q45" s="50">
        <v>839</v>
      </c>
      <c r="R45" s="49">
        <f t="shared" si="72"/>
        <v>-30.4</v>
      </c>
      <c r="S45" s="50">
        <f t="shared" si="73"/>
        <v>705239</v>
      </c>
      <c r="T45" s="50">
        <f t="shared" si="74"/>
        <v>786</v>
      </c>
      <c r="U45" s="50">
        <f t="shared" si="75"/>
        <v>1221183</v>
      </c>
      <c r="V45" s="49">
        <f t="shared" si="76"/>
        <v>73.2</v>
      </c>
      <c r="W45" s="50">
        <f t="shared" si="77"/>
        <v>1862</v>
      </c>
      <c r="X45" s="49">
        <f t="shared" si="78"/>
        <v>136.9</v>
      </c>
      <c r="Y45" s="50">
        <v>1707670</v>
      </c>
      <c r="Z45" s="50">
        <v>1991</v>
      </c>
      <c r="AA45" s="50">
        <v>1814823</v>
      </c>
      <c r="AB45" s="49">
        <f t="shared" si="79"/>
        <v>6.3</v>
      </c>
      <c r="AC45" s="50">
        <v>2701</v>
      </c>
      <c r="AD45" s="49">
        <f t="shared" si="80"/>
        <v>35.700000000000003</v>
      </c>
      <c r="AE45" s="50">
        <f t="shared" si="81"/>
        <v>769396</v>
      </c>
      <c r="AF45" s="50">
        <f t="shared" si="82"/>
        <v>887</v>
      </c>
      <c r="AG45" s="50">
        <f t="shared" si="83"/>
        <v>961796</v>
      </c>
      <c r="AH45" s="49">
        <f t="shared" si="84"/>
        <v>25</v>
      </c>
      <c r="AI45" s="50">
        <f t="shared" si="85"/>
        <v>1482</v>
      </c>
      <c r="AJ45" s="49">
        <f t="shared" si="86"/>
        <v>67.099999999999994</v>
      </c>
      <c r="AK45" s="50">
        <v>2477066</v>
      </c>
      <c r="AL45" s="50">
        <v>2878</v>
      </c>
      <c r="AM45" s="50">
        <v>2776619</v>
      </c>
      <c r="AN45" s="49">
        <f t="shared" si="87"/>
        <v>12.1</v>
      </c>
      <c r="AO45" s="50">
        <v>4183</v>
      </c>
      <c r="AP45" s="49">
        <f t="shared" si="88"/>
        <v>45.3</v>
      </c>
      <c r="AQ45" s="50">
        <f t="shared" si="89"/>
        <v>1340707</v>
      </c>
      <c r="AR45" s="50">
        <f t="shared" si="90"/>
        <v>1497</v>
      </c>
      <c r="AS45" s="50">
        <f t="shared" si="91"/>
        <v>599135</v>
      </c>
      <c r="AT45" s="49">
        <f t="shared" si="92"/>
        <v>-55.3</v>
      </c>
      <c r="AU45" s="50">
        <f t="shared" si="93"/>
        <v>918</v>
      </c>
      <c r="AV45" s="49">
        <f t="shared" si="94"/>
        <v>-38.700000000000003</v>
      </c>
      <c r="AW45" s="50">
        <v>3817773</v>
      </c>
      <c r="AX45" s="50">
        <v>4375</v>
      </c>
      <c r="AY45" s="50">
        <v>3375754</v>
      </c>
      <c r="AZ45" s="49">
        <f t="shared" si="95"/>
        <v>-11.6</v>
      </c>
      <c r="BA45" s="50">
        <v>5101</v>
      </c>
      <c r="BB45" s="49">
        <f t="shared" si="96"/>
        <v>16.600000000000001</v>
      </c>
      <c r="BC45" s="50">
        <f t="shared" si="97"/>
        <v>844901</v>
      </c>
      <c r="BD45" s="50">
        <f t="shared" si="98"/>
        <v>941</v>
      </c>
      <c r="BE45" s="50">
        <f t="shared" si="99"/>
        <v>582340</v>
      </c>
      <c r="BF45" s="49">
        <f t="shared" si="100"/>
        <v>-31.1</v>
      </c>
      <c r="BG45" s="50">
        <f t="shared" si="101"/>
        <v>940</v>
      </c>
      <c r="BH45" s="49">
        <f t="shared" si="102"/>
        <v>-0.1</v>
      </c>
      <c r="BI45" s="50">
        <v>4662674</v>
      </c>
      <c r="BJ45" s="50">
        <v>5316</v>
      </c>
      <c r="BK45" s="50">
        <v>3958094</v>
      </c>
      <c r="BL45" s="49">
        <f t="shared" si="69"/>
        <v>-15.1</v>
      </c>
      <c r="BM45" s="50">
        <v>6041</v>
      </c>
      <c r="BN45" s="49">
        <f t="shared" si="103"/>
        <v>13.6</v>
      </c>
    </row>
    <row r="46" spans="1:66" s="39" customFormat="1" ht="16.5" customHeight="1">
      <c r="A46" s="38"/>
      <c r="B46" s="41" t="s">
        <v>88</v>
      </c>
      <c r="C46" s="50">
        <v>9009943</v>
      </c>
      <c r="D46" s="50">
        <v>11289</v>
      </c>
      <c r="E46" s="50">
        <v>9263710</v>
      </c>
      <c r="F46" s="50">
        <v>11927</v>
      </c>
      <c r="G46" s="50">
        <v>7760881</v>
      </c>
      <c r="H46" s="50">
        <v>10895</v>
      </c>
      <c r="I46" s="50">
        <v>15485888</v>
      </c>
      <c r="J46" s="50">
        <v>17852</v>
      </c>
      <c r="K46" s="50">
        <v>9090490</v>
      </c>
      <c r="L46" s="50">
        <v>9862</v>
      </c>
      <c r="M46" s="50">
        <v>1292100</v>
      </c>
      <c r="N46" s="50">
        <v>1339</v>
      </c>
      <c r="O46" s="50">
        <v>1291790</v>
      </c>
      <c r="P46" s="49">
        <f t="shared" si="71"/>
        <v>0</v>
      </c>
      <c r="Q46" s="50">
        <v>1631</v>
      </c>
      <c r="R46" s="49">
        <f t="shared" si="72"/>
        <v>21.8</v>
      </c>
      <c r="S46" s="50">
        <f t="shared" si="73"/>
        <v>421540</v>
      </c>
      <c r="T46" s="50">
        <f t="shared" si="74"/>
        <v>448</v>
      </c>
      <c r="U46" s="50">
        <f t="shared" si="75"/>
        <v>1616060</v>
      </c>
      <c r="V46" s="49">
        <f t="shared" si="76"/>
        <v>283.39999999999998</v>
      </c>
      <c r="W46" s="50">
        <f t="shared" si="77"/>
        <v>2143</v>
      </c>
      <c r="X46" s="49">
        <f t="shared" si="78"/>
        <v>378.3</v>
      </c>
      <c r="Y46" s="50">
        <v>1713640</v>
      </c>
      <c r="Z46" s="50">
        <v>1787</v>
      </c>
      <c r="AA46" s="50">
        <v>2907850</v>
      </c>
      <c r="AB46" s="49">
        <f t="shared" si="79"/>
        <v>69.7</v>
      </c>
      <c r="AC46" s="50">
        <v>3774</v>
      </c>
      <c r="AD46" s="49">
        <f t="shared" si="80"/>
        <v>111.2</v>
      </c>
      <c r="AE46" s="50">
        <f t="shared" si="81"/>
        <v>690860</v>
      </c>
      <c r="AF46" s="50">
        <f t="shared" si="82"/>
        <v>722</v>
      </c>
      <c r="AG46" s="50">
        <f t="shared" si="83"/>
        <v>671260</v>
      </c>
      <c r="AH46" s="49">
        <f t="shared" si="84"/>
        <v>-2.8</v>
      </c>
      <c r="AI46" s="50">
        <f t="shared" si="85"/>
        <v>1004</v>
      </c>
      <c r="AJ46" s="49">
        <f t="shared" si="86"/>
        <v>39.1</v>
      </c>
      <c r="AK46" s="50">
        <v>2404500</v>
      </c>
      <c r="AL46" s="50">
        <v>2509</v>
      </c>
      <c r="AM46" s="50">
        <v>3579110</v>
      </c>
      <c r="AN46" s="49">
        <f t="shared" si="87"/>
        <v>48.9</v>
      </c>
      <c r="AO46" s="50">
        <v>4778</v>
      </c>
      <c r="AP46" s="49">
        <f t="shared" si="88"/>
        <v>90.4</v>
      </c>
      <c r="AQ46" s="50">
        <f t="shared" si="89"/>
        <v>862420</v>
      </c>
      <c r="AR46" s="50">
        <f t="shared" si="90"/>
        <v>933</v>
      </c>
      <c r="AS46" s="50">
        <f t="shared" si="91"/>
        <v>979180</v>
      </c>
      <c r="AT46" s="49">
        <f t="shared" si="92"/>
        <v>13.5</v>
      </c>
      <c r="AU46" s="50">
        <f t="shared" si="93"/>
        <v>1594</v>
      </c>
      <c r="AV46" s="49">
        <f t="shared" si="94"/>
        <v>70.8</v>
      </c>
      <c r="AW46" s="50">
        <v>3266920</v>
      </c>
      <c r="AX46" s="50">
        <v>3442</v>
      </c>
      <c r="AY46" s="50">
        <v>4558290</v>
      </c>
      <c r="AZ46" s="49">
        <f t="shared" si="95"/>
        <v>39.5</v>
      </c>
      <c r="BA46" s="50">
        <v>6372</v>
      </c>
      <c r="BB46" s="49">
        <f t="shared" si="96"/>
        <v>85.1</v>
      </c>
      <c r="BC46" s="50">
        <f t="shared" si="97"/>
        <v>497004</v>
      </c>
      <c r="BD46" s="50">
        <f t="shared" si="98"/>
        <v>550</v>
      </c>
      <c r="BE46" s="50">
        <f t="shared" si="99"/>
        <v>861920</v>
      </c>
      <c r="BF46" s="49">
        <f t="shared" si="100"/>
        <v>73.400000000000006</v>
      </c>
      <c r="BG46" s="50">
        <f t="shared" si="101"/>
        <v>1532</v>
      </c>
      <c r="BH46" s="49">
        <f t="shared" si="102"/>
        <v>178.5</v>
      </c>
      <c r="BI46" s="50">
        <v>3763924</v>
      </c>
      <c r="BJ46" s="50">
        <v>3992</v>
      </c>
      <c r="BK46" s="50">
        <v>5420210</v>
      </c>
      <c r="BL46" s="49">
        <f t="shared" si="69"/>
        <v>44</v>
      </c>
      <c r="BM46" s="50">
        <v>7904</v>
      </c>
      <c r="BN46" s="49">
        <f t="shared" si="103"/>
        <v>98</v>
      </c>
    </row>
    <row r="47" spans="1:66" s="39" customFormat="1" ht="16.5" customHeight="1">
      <c r="A47" s="38"/>
      <c r="B47" s="41" t="s">
        <v>312</v>
      </c>
      <c r="C47" s="50">
        <v>7278107</v>
      </c>
      <c r="D47" s="50">
        <v>8680</v>
      </c>
      <c r="E47" s="50">
        <v>4769936</v>
      </c>
      <c r="F47" s="50">
        <v>6739</v>
      </c>
      <c r="G47" s="50">
        <v>5527289</v>
      </c>
      <c r="H47" s="50">
        <v>9204</v>
      </c>
      <c r="I47" s="50">
        <v>5433802</v>
      </c>
      <c r="J47" s="50">
        <v>7604</v>
      </c>
      <c r="K47" s="50">
        <v>8222767</v>
      </c>
      <c r="L47" s="50">
        <v>10480</v>
      </c>
      <c r="M47" s="50">
        <v>518800</v>
      </c>
      <c r="N47" s="50">
        <v>607</v>
      </c>
      <c r="O47" s="50">
        <v>904992</v>
      </c>
      <c r="P47" s="49">
        <f t="shared" si="71"/>
        <v>74.400000000000006</v>
      </c>
      <c r="Q47" s="50">
        <v>1346</v>
      </c>
      <c r="R47" s="49">
        <f t="shared" si="72"/>
        <v>121.7</v>
      </c>
      <c r="S47" s="50">
        <f t="shared" si="73"/>
        <v>386964</v>
      </c>
      <c r="T47" s="50">
        <f t="shared" si="74"/>
        <v>548</v>
      </c>
      <c r="U47" s="50">
        <f t="shared" si="75"/>
        <v>731890</v>
      </c>
      <c r="V47" s="49">
        <f t="shared" si="76"/>
        <v>89.1</v>
      </c>
      <c r="W47" s="50">
        <f t="shared" si="77"/>
        <v>1080</v>
      </c>
      <c r="X47" s="49">
        <f t="shared" si="78"/>
        <v>97.1</v>
      </c>
      <c r="Y47" s="50">
        <v>905764</v>
      </c>
      <c r="Z47" s="50">
        <v>1155</v>
      </c>
      <c r="AA47" s="50">
        <v>1636882</v>
      </c>
      <c r="AB47" s="49">
        <f t="shared" si="79"/>
        <v>80.7</v>
      </c>
      <c r="AC47" s="50">
        <v>2426</v>
      </c>
      <c r="AD47" s="49">
        <f t="shared" si="80"/>
        <v>110</v>
      </c>
      <c r="AE47" s="50">
        <f t="shared" si="81"/>
        <v>307200</v>
      </c>
      <c r="AF47" s="50">
        <f t="shared" si="82"/>
        <v>489</v>
      </c>
      <c r="AG47" s="50">
        <f t="shared" si="83"/>
        <v>1911221</v>
      </c>
      <c r="AH47" s="49">
        <f t="shared" si="84"/>
        <v>522.1</v>
      </c>
      <c r="AI47" s="50">
        <f t="shared" si="85"/>
        <v>2811</v>
      </c>
      <c r="AJ47" s="49">
        <f t="shared" si="86"/>
        <v>474.8</v>
      </c>
      <c r="AK47" s="50">
        <v>1212964</v>
      </c>
      <c r="AL47" s="50">
        <v>1644</v>
      </c>
      <c r="AM47" s="50">
        <v>3548103</v>
      </c>
      <c r="AN47" s="49">
        <f t="shared" si="87"/>
        <v>192.5</v>
      </c>
      <c r="AO47" s="50">
        <v>5237</v>
      </c>
      <c r="AP47" s="49">
        <f t="shared" si="88"/>
        <v>218.6</v>
      </c>
      <c r="AQ47" s="50">
        <f t="shared" si="89"/>
        <v>948683</v>
      </c>
      <c r="AR47" s="50">
        <f t="shared" si="90"/>
        <v>1317</v>
      </c>
      <c r="AS47" s="50">
        <f t="shared" si="91"/>
        <v>2034338</v>
      </c>
      <c r="AT47" s="49">
        <f t="shared" si="92"/>
        <v>114.4</v>
      </c>
      <c r="AU47" s="50">
        <f t="shared" si="93"/>
        <v>3139</v>
      </c>
      <c r="AV47" s="49">
        <f t="shared" si="94"/>
        <v>138.30000000000001</v>
      </c>
      <c r="AW47" s="50">
        <v>2161647</v>
      </c>
      <c r="AX47" s="50">
        <v>2961</v>
      </c>
      <c r="AY47" s="50">
        <v>5582441</v>
      </c>
      <c r="AZ47" s="49">
        <f t="shared" si="95"/>
        <v>158.19999999999999</v>
      </c>
      <c r="BA47" s="50">
        <v>8376</v>
      </c>
      <c r="BB47" s="49">
        <f t="shared" si="96"/>
        <v>182.9</v>
      </c>
      <c r="BC47" s="50">
        <f t="shared" si="97"/>
        <v>157724</v>
      </c>
      <c r="BD47" s="50">
        <f t="shared" si="98"/>
        <v>241</v>
      </c>
      <c r="BE47" s="50">
        <f t="shared" si="99"/>
        <v>1447758</v>
      </c>
      <c r="BF47" s="49">
        <f t="shared" si="100"/>
        <v>817.9</v>
      </c>
      <c r="BG47" s="50">
        <f t="shared" si="101"/>
        <v>2441</v>
      </c>
      <c r="BH47" s="49">
        <f t="shared" si="102"/>
        <v>912.9</v>
      </c>
      <c r="BI47" s="50">
        <v>2319371</v>
      </c>
      <c r="BJ47" s="50">
        <v>3202</v>
      </c>
      <c r="BK47" s="50">
        <v>7030199</v>
      </c>
      <c r="BL47" s="49">
        <f t="shared" si="69"/>
        <v>203.1</v>
      </c>
      <c r="BM47" s="50">
        <v>10817</v>
      </c>
      <c r="BN47" s="49">
        <f t="shared" si="103"/>
        <v>237.8</v>
      </c>
    </row>
    <row r="48" spans="1:66" s="39" customFormat="1" ht="16.5" customHeight="1">
      <c r="A48" s="38"/>
      <c r="B48" s="41" t="s">
        <v>182</v>
      </c>
      <c r="C48" s="50">
        <v>5279395</v>
      </c>
      <c r="D48" s="50">
        <v>7004</v>
      </c>
      <c r="E48" s="50">
        <v>8738620</v>
      </c>
      <c r="F48" s="50">
        <v>12039</v>
      </c>
      <c r="G48" s="50">
        <v>5730790</v>
      </c>
      <c r="H48" s="50">
        <v>8589</v>
      </c>
      <c r="I48" s="50">
        <v>7109892</v>
      </c>
      <c r="J48" s="50">
        <v>8506</v>
      </c>
      <c r="K48" s="50">
        <v>6867962</v>
      </c>
      <c r="L48" s="50">
        <v>7654</v>
      </c>
      <c r="M48" s="50">
        <v>621292</v>
      </c>
      <c r="N48" s="50">
        <v>686</v>
      </c>
      <c r="O48" s="50">
        <v>803771</v>
      </c>
      <c r="P48" s="49">
        <f t="shared" si="71"/>
        <v>29.4</v>
      </c>
      <c r="Q48" s="50">
        <v>1110</v>
      </c>
      <c r="R48" s="49">
        <f t="shared" si="72"/>
        <v>61.8</v>
      </c>
      <c r="S48" s="50">
        <f t="shared" si="73"/>
        <v>376919</v>
      </c>
      <c r="T48" s="50">
        <f t="shared" si="74"/>
        <v>406</v>
      </c>
      <c r="U48" s="50">
        <f t="shared" si="75"/>
        <v>1177905</v>
      </c>
      <c r="V48" s="49">
        <f t="shared" si="76"/>
        <v>212.5</v>
      </c>
      <c r="W48" s="50">
        <f t="shared" si="77"/>
        <v>1788</v>
      </c>
      <c r="X48" s="49">
        <f t="shared" si="78"/>
        <v>340.4</v>
      </c>
      <c r="Y48" s="50">
        <v>998211</v>
      </c>
      <c r="Z48" s="50">
        <v>1092</v>
      </c>
      <c r="AA48" s="50">
        <v>1981676</v>
      </c>
      <c r="AB48" s="49">
        <f t="shared" si="79"/>
        <v>98.5</v>
      </c>
      <c r="AC48" s="50">
        <v>2898</v>
      </c>
      <c r="AD48" s="49">
        <f t="shared" si="80"/>
        <v>165.4</v>
      </c>
      <c r="AE48" s="50">
        <f t="shared" si="81"/>
        <v>470005</v>
      </c>
      <c r="AF48" s="50">
        <f t="shared" si="82"/>
        <v>525</v>
      </c>
      <c r="AG48" s="50">
        <f t="shared" si="83"/>
        <v>1218185</v>
      </c>
      <c r="AH48" s="49">
        <f t="shared" si="84"/>
        <v>159.19999999999999</v>
      </c>
      <c r="AI48" s="50">
        <f t="shared" si="85"/>
        <v>1995</v>
      </c>
      <c r="AJ48" s="49">
        <f t="shared" si="86"/>
        <v>280</v>
      </c>
      <c r="AK48" s="50">
        <v>1468216</v>
      </c>
      <c r="AL48" s="50">
        <v>1617</v>
      </c>
      <c r="AM48" s="50">
        <v>3199861</v>
      </c>
      <c r="AN48" s="49">
        <f t="shared" si="87"/>
        <v>117.9</v>
      </c>
      <c r="AO48" s="50">
        <v>4893</v>
      </c>
      <c r="AP48" s="49">
        <f t="shared" si="88"/>
        <v>202.6</v>
      </c>
      <c r="AQ48" s="50">
        <f t="shared" si="89"/>
        <v>409690</v>
      </c>
      <c r="AR48" s="50">
        <f t="shared" si="90"/>
        <v>464</v>
      </c>
      <c r="AS48" s="50">
        <f t="shared" si="91"/>
        <v>806450</v>
      </c>
      <c r="AT48" s="49">
        <f t="shared" si="92"/>
        <v>96.8</v>
      </c>
      <c r="AU48" s="50">
        <f t="shared" si="93"/>
        <v>1301</v>
      </c>
      <c r="AV48" s="49">
        <f t="shared" si="94"/>
        <v>180.4</v>
      </c>
      <c r="AW48" s="50">
        <v>1877906</v>
      </c>
      <c r="AX48" s="50">
        <v>2081</v>
      </c>
      <c r="AY48" s="50">
        <v>4006311</v>
      </c>
      <c r="AZ48" s="49">
        <f t="shared" si="95"/>
        <v>113.3</v>
      </c>
      <c r="BA48" s="50">
        <v>6194</v>
      </c>
      <c r="BB48" s="49">
        <f t="shared" si="96"/>
        <v>197.6</v>
      </c>
      <c r="BC48" s="50">
        <f t="shared" si="97"/>
        <v>269497</v>
      </c>
      <c r="BD48" s="50">
        <f t="shared" si="98"/>
        <v>313</v>
      </c>
      <c r="BE48" s="50">
        <f t="shared" si="99"/>
        <v>1336425</v>
      </c>
      <c r="BF48" s="49">
        <f t="shared" si="100"/>
        <v>395.9</v>
      </c>
      <c r="BG48" s="50">
        <f t="shared" si="101"/>
        <v>2214</v>
      </c>
      <c r="BH48" s="49">
        <f t="shared" si="102"/>
        <v>607.29999999999995</v>
      </c>
      <c r="BI48" s="50">
        <v>2147403</v>
      </c>
      <c r="BJ48" s="50">
        <v>2394</v>
      </c>
      <c r="BK48" s="50">
        <v>5342736</v>
      </c>
      <c r="BL48" s="49">
        <f t="shared" si="69"/>
        <v>148.80000000000001</v>
      </c>
      <c r="BM48" s="50">
        <v>8408</v>
      </c>
      <c r="BN48" s="49">
        <f t="shared" si="103"/>
        <v>251.2</v>
      </c>
    </row>
    <row r="49" spans="1:66" s="39" customFormat="1" ht="16.5" customHeight="1">
      <c r="A49" s="38"/>
      <c r="B49" s="41" t="s">
        <v>73</v>
      </c>
      <c r="C49" s="50">
        <v>6847996</v>
      </c>
      <c r="D49" s="50">
        <v>9116</v>
      </c>
      <c r="E49" s="50">
        <v>6020784</v>
      </c>
      <c r="F49" s="50">
        <v>9592</v>
      </c>
      <c r="G49" s="50">
        <v>5996209</v>
      </c>
      <c r="H49" s="50">
        <v>10656</v>
      </c>
      <c r="I49" s="50">
        <v>6941208</v>
      </c>
      <c r="J49" s="50">
        <v>10106</v>
      </c>
      <c r="K49" s="50">
        <v>5833629</v>
      </c>
      <c r="L49" s="50">
        <v>7690</v>
      </c>
      <c r="M49" s="50">
        <v>673912</v>
      </c>
      <c r="N49" s="50">
        <v>913</v>
      </c>
      <c r="O49" s="50">
        <v>324565</v>
      </c>
      <c r="P49" s="49">
        <f t="shared" si="71"/>
        <v>-51.8</v>
      </c>
      <c r="Q49" s="50">
        <v>503</v>
      </c>
      <c r="R49" s="49">
        <f t="shared" si="72"/>
        <v>-44.9</v>
      </c>
      <c r="S49" s="50">
        <f t="shared" si="73"/>
        <v>608163</v>
      </c>
      <c r="T49" s="50">
        <f t="shared" si="74"/>
        <v>852</v>
      </c>
      <c r="U49" s="50">
        <f t="shared" si="75"/>
        <v>602345</v>
      </c>
      <c r="V49" s="49">
        <f t="shared" si="76"/>
        <v>-1</v>
      </c>
      <c r="W49" s="50">
        <f t="shared" si="77"/>
        <v>980</v>
      </c>
      <c r="X49" s="49">
        <f t="shared" si="78"/>
        <v>15</v>
      </c>
      <c r="Y49" s="50">
        <v>1282075</v>
      </c>
      <c r="Z49" s="50">
        <v>1765</v>
      </c>
      <c r="AA49" s="50">
        <v>926910</v>
      </c>
      <c r="AB49" s="49">
        <f t="shared" si="79"/>
        <v>-27.7</v>
      </c>
      <c r="AC49" s="50">
        <v>1483</v>
      </c>
      <c r="AD49" s="49">
        <f t="shared" si="80"/>
        <v>-16</v>
      </c>
      <c r="AE49" s="50">
        <f t="shared" si="81"/>
        <v>315463</v>
      </c>
      <c r="AF49" s="50">
        <f t="shared" si="82"/>
        <v>417</v>
      </c>
      <c r="AG49" s="50">
        <f t="shared" si="83"/>
        <v>534684</v>
      </c>
      <c r="AH49" s="49">
        <f t="shared" si="84"/>
        <v>69.5</v>
      </c>
      <c r="AI49" s="50">
        <f t="shared" si="85"/>
        <v>859</v>
      </c>
      <c r="AJ49" s="49">
        <f t="shared" si="86"/>
        <v>106</v>
      </c>
      <c r="AK49" s="50">
        <v>1597538</v>
      </c>
      <c r="AL49" s="50">
        <v>2182</v>
      </c>
      <c r="AM49" s="50">
        <v>1461594</v>
      </c>
      <c r="AN49" s="49">
        <f t="shared" si="87"/>
        <v>-8.5</v>
      </c>
      <c r="AO49" s="50">
        <v>2342</v>
      </c>
      <c r="AP49" s="49">
        <f t="shared" si="88"/>
        <v>7.3</v>
      </c>
      <c r="AQ49" s="50">
        <f t="shared" si="89"/>
        <v>935301</v>
      </c>
      <c r="AR49" s="50">
        <f t="shared" si="90"/>
        <v>1282</v>
      </c>
      <c r="AS49" s="50">
        <f t="shared" si="91"/>
        <v>976861</v>
      </c>
      <c r="AT49" s="49">
        <f t="shared" si="92"/>
        <v>4.4000000000000004</v>
      </c>
      <c r="AU49" s="50">
        <f t="shared" si="93"/>
        <v>1706</v>
      </c>
      <c r="AV49" s="49">
        <f t="shared" si="94"/>
        <v>33.1</v>
      </c>
      <c r="AW49" s="50">
        <v>2532839</v>
      </c>
      <c r="AX49" s="50">
        <v>3464</v>
      </c>
      <c r="AY49" s="50">
        <v>2438455</v>
      </c>
      <c r="AZ49" s="49">
        <f t="shared" si="95"/>
        <v>-3.7</v>
      </c>
      <c r="BA49" s="50">
        <v>4048</v>
      </c>
      <c r="BB49" s="49">
        <f t="shared" si="96"/>
        <v>16.899999999999999</v>
      </c>
      <c r="BC49" s="50">
        <f t="shared" si="97"/>
        <v>389466</v>
      </c>
      <c r="BD49" s="50">
        <f t="shared" si="98"/>
        <v>451</v>
      </c>
      <c r="BE49" s="50">
        <f t="shared" si="99"/>
        <v>388772</v>
      </c>
      <c r="BF49" s="49">
        <f t="shared" si="100"/>
        <v>-0.2</v>
      </c>
      <c r="BG49" s="50">
        <f t="shared" si="101"/>
        <v>690</v>
      </c>
      <c r="BH49" s="49">
        <f t="shared" si="102"/>
        <v>53</v>
      </c>
      <c r="BI49" s="50">
        <v>2922305</v>
      </c>
      <c r="BJ49" s="50">
        <v>3915</v>
      </c>
      <c r="BK49" s="50">
        <v>2827227</v>
      </c>
      <c r="BL49" s="49">
        <f t="shared" si="69"/>
        <v>-3.3</v>
      </c>
      <c r="BM49" s="50">
        <v>4738</v>
      </c>
      <c r="BN49" s="49">
        <f t="shared" si="103"/>
        <v>21</v>
      </c>
    </row>
    <row r="50" spans="1:66" s="39" customFormat="1" ht="16.5" customHeight="1">
      <c r="A50" s="38"/>
      <c r="B50" s="41" t="s">
        <v>238</v>
      </c>
      <c r="C50" s="50">
        <v>4647536</v>
      </c>
      <c r="D50" s="50">
        <v>5959</v>
      </c>
      <c r="E50" s="50">
        <v>4637084</v>
      </c>
      <c r="F50" s="50">
        <v>7427</v>
      </c>
      <c r="G50" s="50">
        <v>5415711</v>
      </c>
      <c r="H50" s="50">
        <v>9924</v>
      </c>
      <c r="I50" s="50">
        <v>5508387</v>
      </c>
      <c r="J50" s="50">
        <v>8656</v>
      </c>
      <c r="K50" s="50">
        <v>4955986</v>
      </c>
      <c r="L50" s="50">
        <v>7065</v>
      </c>
      <c r="M50" s="50">
        <v>515413</v>
      </c>
      <c r="N50" s="50">
        <v>772</v>
      </c>
      <c r="O50" s="50">
        <v>720488</v>
      </c>
      <c r="P50" s="49">
        <f t="shared" si="71"/>
        <v>39.799999999999997</v>
      </c>
      <c r="Q50" s="50">
        <v>1150</v>
      </c>
      <c r="R50" s="49">
        <f t="shared" ref="R50:R53" si="104">ROUND(((Q50/N50-1)*100),1)</f>
        <v>49</v>
      </c>
      <c r="S50" s="50">
        <f t="shared" si="73"/>
        <v>466890</v>
      </c>
      <c r="T50" s="50">
        <f t="shared" si="74"/>
        <v>693</v>
      </c>
      <c r="U50" s="50">
        <f t="shared" si="75"/>
        <v>633403</v>
      </c>
      <c r="V50" s="49">
        <f t="shared" si="76"/>
        <v>35.700000000000003</v>
      </c>
      <c r="W50" s="50">
        <f t="shared" si="77"/>
        <v>1078</v>
      </c>
      <c r="X50" s="49">
        <f t="shared" si="78"/>
        <v>55.6</v>
      </c>
      <c r="Y50" s="50">
        <v>982303</v>
      </c>
      <c r="Z50" s="50">
        <v>1465</v>
      </c>
      <c r="AA50" s="50">
        <v>1353891</v>
      </c>
      <c r="AB50" s="49">
        <f t="shared" si="79"/>
        <v>37.799999999999997</v>
      </c>
      <c r="AC50" s="50">
        <v>2228</v>
      </c>
      <c r="AD50" s="49">
        <f t="shared" si="80"/>
        <v>52.1</v>
      </c>
      <c r="AE50" s="50">
        <f t="shared" ref="AE50:AE52" si="105">AK50-Y50</f>
        <v>530180</v>
      </c>
      <c r="AF50" s="50">
        <f t="shared" ref="AF50:AF52" si="106">AL50-Z50</f>
        <v>775</v>
      </c>
      <c r="AG50" s="50">
        <f t="shared" ref="AG50:AG52" si="107">AM50-AA50</f>
        <v>419891</v>
      </c>
      <c r="AH50" s="49">
        <f t="shared" ref="AH50:AH52" si="108">ROUND(((AG50/AE50-1)*100),1)</f>
        <v>-20.8</v>
      </c>
      <c r="AI50" s="50">
        <f t="shared" ref="AI50:AI52" si="109">AO50-AC50</f>
        <v>733</v>
      </c>
      <c r="AJ50" s="49">
        <f t="shared" ref="AJ50:AJ52" si="110">ROUND(((AI50/AF50-1)*100),1)</f>
        <v>-5.4</v>
      </c>
      <c r="AK50" s="50">
        <v>1512483</v>
      </c>
      <c r="AL50" s="50">
        <v>2240</v>
      </c>
      <c r="AM50" s="50">
        <v>1773782</v>
      </c>
      <c r="AN50" s="49">
        <f t="shared" si="87"/>
        <v>17.3</v>
      </c>
      <c r="AO50" s="50">
        <v>2961</v>
      </c>
      <c r="AP50" s="49">
        <f t="shared" si="88"/>
        <v>32.200000000000003</v>
      </c>
      <c r="AQ50" s="50">
        <f t="shared" si="89"/>
        <v>500584</v>
      </c>
      <c r="AR50" s="50">
        <f t="shared" si="90"/>
        <v>715</v>
      </c>
      <c r="AS50" s="50">
        <f t="shared" si="91"/>
        <v>878194</v>
      </c>
      <c r="AT50" s="49">
        <f t="shared" si="92"/>
        <v>75.400000000000006</v>
      </c>
      <c r="AU50" s="50">
        <f t="shared" si="93"/>
        <v>1513</v>
      </c>
      <c r="AV50" s="49">
        <f t="shared" si="94"/>
        <v>111.6</v>
      </c>
      <c r="AW50" s="50">
        <v>2013067</v>
      </c>
      <c r="AX50" s="50">
        <v>2955</v>
      </c>
      <c r="AY50" s="50">
        <v>2651976</v>
      </c>
      <c r="AZ50" s="49">
        <f t="shared" si="95"/>
        <v>31.7</v>
      </c>
      <c r="BA50" s="50">
        <v>4474</v>
      </c>
      <c r="BB50" s="49">
        <f t="shared" si="96"/>
        <v>51.4</v>
      </c>
      <c r="BC50" s="50">
        <f t="shared" si="97"/>
        <v>60719</v>
      </c>
      <c r="BD50" s="50">
        <f t="shared" si="98"/>
        <v>87</v>
      </c>
      <c r="BE50" s="50">
        <f t="shared" si="99"/>
        <v>483634</v>
      </c>
      <c r="BF50" s="49">
        <f t="shared" si="100"/>
        <v>696.5</v>
      </c>
      <c r="BG50" s="50">
        <f t="shared" si="101"/>
        <v>883</v>
      </c>
      <c r="BH50" s="49">
        <f t="shared" si="102"/>
        <v>914.9</v>
      </c>
      <c r="BI50" s="50">
        <v>2073786</v>
      </c>
      <c r="BJ50" s="50">
        <v>3042</v>
      </c>
      <c r="BK50" s="50">
        <v>3135610</v>
      </c>
      <c r="BL50" s="49">
        <f t="shared" si="69"/>
        <v>51.2</v>
      </c>
      <c r="BM50" s="50">
        <v>5357</v>
      </c>
      <c r="BN50" s="49">
        <f t="shared" si="103"/>
        <v>76.099999999999994</v>
      </c>
    </row>
    <row r="51" spans="1:66" s="39" customFormat="1" ht="16.5" customHeight="1">
      <c r="A51" s="38"/>
      <c r="B51" s="41" t="s">
        <v>278</v>
      </c>
      <c r="C51" s="50">
        <v>8118255</v>
      </c>
      <c r="D51" s="50">
        <v>10252</v>
      </c>
      <c r="E51" s="50">
        <v>7436623</v>
      </c>
      <c r="F51" s="50">
        <v>10806</v>
      </c>
      <c r="G51" s="50">
        <v>6757001</v>
      </c>
      <c r="H51" s="50">
        <v>10327</v>
      </c>
      <c r="I51" s="50">
        <v>3805430</v>
      </c>
      <c r="J51" s="50">
        <v>4677</v>
      </c>
      <c r="K51" s="50">
        <v>4705086</v>
      </c>
      <c r="L51" s="50">
        <v>5038</v>
      </c>
      <c r="M51" s="50">
        <v>388210</v>
      </c>
      <c r="N51" s="50">
        <v>457</v>
      </c>
      <c r="O51" s="50">
        <v>411265</v>
      </c>
      <c r="P51" s="49">
        <f t="shared" ref="P51:P53" si="111">ROUND(((O51/M51-1)*100),1)</f>
        <v>5.9</v>
      </c>
      <c r="Q51" s="50">
        <v>493</v>
      </c>
      <c r="R51" s="49">
        <f t="shared" si="104"/>
        <v>7.9</v>
      </c>
      <c r="S51" s="50">
        <f t="shared" ref="S51:S53" si="112">Y51-M51</f>
        <v>494540</v>
      </c>
      <c r="T51" s="50">
        <f t="shared" ref="T51:T53" si="113">Z51-N51</f>
        <v>590</v>
      </c>
      <c r="U51" s="50">
        <f t="shared" ref="U51:U53" si="114">AA51-O51</f>
        <v>393030</v>
      </c>
      <c r="V51" s="49">
        <f t="shared" ref="V51:V53" si="115">ROUND(((U51/S51-1)*100),1)</f>
        <v>-20.5</v>
      </c>
      <c r="W51" s="50">
        <f t="shared" ref="W51:W53" si="116">AC51-Q51</f>
        <v>519</v>
      </c>
      <c r="X51" s="49">
        <f t="shared" ref="X51:X53" si="117">ROUND(((W51/T51-1)*100),1)</f>
        <v>-12</v>
      </c>
      <c r="Y51" s="50">
        <v>882750</v>
      </c>
      <c r="Z51" s="50">
        <v>1047</v>
      </c>
      <c r="AA51" s="50">
        <v>804295</v>
      </c>
      <c r="AB51" s="49">
        <f t="shared" si="79"/>
        <v>-8.9</v>
      </c>
      <c r="AC51" s="50">
        <v>1012</v>
      </c>
      <c r="AD51" s="49">
        <f t="shared" si="80"/>
        <v>-3.3</v>
      </c>
      <c r="AE51" s="50">
        <f t="shared" si="105"/>
        <v>410061</v>
      </c>
      <c r="AF51" s="50">
        <f t="shared" si="106"/>
        <v>504</v>
      </c>
      <c r="AG51" s="50">
        <f t="shared" si="107"/>
        <v>600154</v>
      </c>
      <c r="AH51" s="49">
        <f t="shared" si="108"/>
        <v>46.4</v>
      </c>
      <c r="AI51" s="50">
        <f t="shared" si="109"/>
        <v>821</v>
      </c>
      <c r="AJ51" s="49">
        <f t="shared" si="110"/>
        <v>62.9</v>
      </c>
      <c r="AK51" s="50">
        <v>1292811</v>
      </c>
      <c r="AL51" s="50">
        <v>1551</v>
      </c>
      <c r="AM51" s="50">
        <v>1404449</v>
      </c>
      <c r="AN51" s="49">
        <f t="shared" si="87"/>
        <v>8.6</v>
      </c>
      <c r="AO51" s="50">
        <v>1833</v>
      </c>
      <c r="AP51" s="49">
        <f t="shared" si="88"/>
        <v>18.2</v>
      </c>
      <c r="AQ51" s="50">
        <f t="shared" ref="AQ51:AQ52" si="118">AW51-AK51</f>
        <v>374876</v>
      </c>
      <c r="AR51" s="50">
        <f t="shared" ref="AR51:AR52" si="119">AX51-AL51</f>
        <v>414</v>
      </c>
      <c r="AS51" s="50">
        <f t="shared" ref="AS51:AS52" si="120">AY51-AM51</f>
        <v>497290</v>
      </c>
      <c r="AT51" s="49">
        <f t="shared" ref="AT51:AT52" si="121">ROUND(((AS51/AQ51-1)*100),1)</f>
        <v>32.700000000000003</v>
      </c>
      <c r="AU51" s="50">
        <f t="shared" ref="AU51:AU52" si="122">BA51-AO51</f>
        <v>832</v>
      </c>
      <c r="AV51" s="49">
        <f t="shared" ref="AV51:AV52" si="123">ROUND(((AU51/AR51-1)*100),1)</f>
        <v>101</v>
      </c>
      <c r="AW51" s="50">
        <v>1667687</v>
      </c>
      <c r="AX51" s="50">
        <v>1965</v>
      </c>
      <c r="AY51" s="50">
        <v>1901739</v>
      </c>
      <c r="AZ51" s="49">
        <f t="shared" si="95"/>
        <v>14</v>
      </c>
      <c r="BA51" s="50">
        <v>2665</v>
      </c>
      <c r="BB51" s="49">
        <f t="shared" si="96"/>
        <v>35.6</v>
      </c>
      <c r="BC51" s="50">
        <f t="shared" ref="BC51:BC53" si="124">BI51-AW51</f>
        <v>273750</v>
      </c>
      <c r="BD51" s="50">
        <f t="shared" ref="BD51:BD53" si="125">BJ51-AX51</f>
        <v>285</v>
      </c>
      <c r="BE51" s="50">
        <f t="shared" ref="BE51:BE53" si="126">BK51-AY51</f>
        <v>417890</v>
      </c>
      <c r="BF51" s="49">
        <f t="shared" ref="BF51:BF53" si="127">ROUND(((BE51/BC51-1)*100),1)</f>
        <v>52.7</v>
      </c>
      <c r="BG51" s="50">
        <f t="shared" ref="BG51:BG53" si="128">BM51-BA51</f>
        <v>597</v>
      </c>
      <c r="BH51" s="49">
        <f t="shared" ref="BH51:BH53" si="129">ROUND(((BG51/BD51-1)*100),1)</f>
        <v>109.5</v>
      </c>
      <c r="BI51" s="50">
        <v>1941437</v>
      </c>
      <c r="BJ51" s="50">
        <v>2250</v>
      </c>
      <c r="BK51" s="50">
        <v>2319629</v>
      </c>
      <c r="BL51" s="49">
        <f t="shared" si="69"/>
        <v>19.5</v>
      </c>
      <c r="BM51" s="50">
        <v>3262</v>
      </c>
      <c r="BN51" s="49">
        <f t="shared" si="103"/>
        <v>45</v>
      </c>
    </row>
    <row r="52" spans="1:66" s="39" customFormat="1" ht="16.5" customHeight="1">
      <c r="A52" s="38"/>
      <c r="B52" s="41" t="s">
        <v>279</v>
      </c>
      <c r="C52" s="50">
        <v>5487826</v>
      </c>
      <c r="D52" s="50">
        <v>5927</v>
      </c>
      <c r="E52" s="50">
        <v>5200387</v>
      </c>
      <c r="F52" s="50">
        <v>6650</v>
      </c>
      <c r="G52" s="50">
        <v>4775487</v>
      </c>
      <c r="H52" s="50">
        <v>6502</v>
      </c>
      <c r="I52" s="50">
        <v>3565213</v>
      </c>
      <c r="J52" s="50">
        <v>4095</v>
      </c>
      <c r="K52" s="50">
        <v>4699616</v>
      </c>
      <c r="L52" s="50">
        <v>4990</v>
      </c>
      <c r="M52" s="50">
        <v>355521</v>
      </c>
      <c r="N52" s="50">
        <v>397</v>
      </c>
      <c r="O52" s="50">
        <v>332698</v>
      </c>
      <c r="P52" s="49">
        <f t="shared" si="111"/>
        <v>-6.4</v>
      </c>
      <c r="Q52" s="50">
        <v>360</v>
      </c>
      <c r="R52" s="49">
        <f t="shared" si="104"/>
        <v>-9.3000000000000007</v>
      </c>
      <c r="S52" s="50">
        <f t="shared" si="112"/>
        <v>504441</v>
      </c>
      <c r="T52" s="50">
        <f t="shared" si="113"/>
        <v>561</v>
      </c>
      <c r="U52" s="50">
        <f t="shared" si="114"/>
        <v>451312</v>
      </c>
      <c r="V52" s="49">
        <f t="shared" si="115"/>
        <v>-10.5</v>
      </c>
      <c r="W52" s="50">
        <f t="shared" si="116"/>
        <v>511</v>
      </c>
      <c r="X52" s="49">
        <f t="shared" si="117"/>
        <v>-8.9</v>
      </c>
      <c r="Y52" s="50">
        <v>859962</v>
      </c>
      <c r="Z52" s="50">
        <v>958</v>
      </c>
      <c r="AA52" s="50">
        <v>784010</v>
      </c>
      <c r="AB52" s="49">
        <f t="shared" si="79"/>
        <v>-8.8000000000000007</v>
      </c>
      <c r="AC52" s="50">
        <v>871</v>
      </c>
      <c r="AD52" s="49">
        <f t="shared" si="80"/>
        <v>-9.1</v>
      </c>
      <c r="AE52" s="50">
        <f t="shared" si="105"/>
        <v>485087</v>
      </c>
      <c r="AF52" s="50">
        <f t="shared" si="106"/>
        <v>543</v>
      </c>
      <c r="AG52" s="50">
        <f t="shared" si="107"/>
        <v>773896</v>
      </c>
      <c r="AH52" s="49">
        <f t="shared" si="108"/>
        <v>59.5</v>
      </c>
      <c r="AI52" s="50">
        <f t="shared" si="109"/>
        <v>926</v>
      </c>
      <c r="AJ52" s="49">
        <f t="shared" si="110"/>
        <v>70.5</v>
      </c>
      <c r="AK52" s="50">
        <v>1345049</v>
      </c>
      <c r="AL52" s="50">
        <v>1501</v>
      </c>
      <c r="AM52" s="50">
        <v>1557906</v>
      </c>
      <c r="AN52" s="49">
        <f t="shared" si="87"/>
        <v>15.8</v>
      </c>
      <c r="AO52" s="50">
        <v>1797</v>
      </c>
      <c r="AP52" s="49">
        <f t="shared" si="88"/>
        <v>19.7</v>
      </c>
      <c r="AQ52" s="50">
        <f t="shared" si="118"/>
        <v>409814</v>
      </c>
      <c r="AR52" s="50">
        <f t="shared" si="119"/>
        <v>451</v>
      </c>
      <c r="AS52" s="50">
        <f t="shared" si="120"/>
        <v>225098</v>
      </c>
      <c r="AT52" s="49">
        <f t="shared" si="121"/>
        <v>-45.1</v>
      </c>
      <c r="AU52" s="50">
        <f t="shared" si="122"/>
        <v>278</v>
      </c>
      <c r="AV52" s="49">
        <f t="shared" si="123"/>
        <v>-38.4</v>
      </c>
      <c r="AW52" s="50">
        <v>1754863</v>
      </c>
      <c r="AX52" s="50">
        <v>1952</v>
      </c>
      <c r="AY52" s="50">
        <v>1783004</v>
      </c>
      <c r="AZ52" s="49">
        <f t="shared" si="95"/>
        <v>1.6</v>
      </c>
      <c r="BA52" s="50">
        <v>2075</v>
      </c>
      <c r="BB52" s="49">
        <f t="shared" si="96"/>
        <v>6.3</v>
      </c>
      <c r="BC52" s="50">
        <f t="shared" si="124"/>
        <v>553833</v>
      </c>
      <c r="BD52" s="50">
        <f t="shared" si="125"/>
        <v>599</v>
      </c>
      <c r="BE52" s="50">
        <f t="shared" si="126"/>
        <v>495166</v>
      </c>
      <c r="BF52" s="49">
        <f t="shared" si="127"/>
        <v>-10.6</v>
      </c>
      <c r="BG52" s="50">
        <f t="shared" si="128"/>
        <v>668</v>
      </c>
      <c r="BH52" s="49">
        <f t="shared" si="129"/>
        <v>11.5</v>
      </c>
      <c r="BI52" s="50">
        <v>2308696</v>
      </c>
      <c r="BJ52" s="50">
        <v>2551</v>
      </c>
      <c r="BK52" s="50">
        <v>2278170</v>
      </c>
      <c r="BL52" s="49">
        <f t="shared" si="69"/>
        <v>-1.3</v>
      </c>
      <c r="BM52" s="50">
        <v>2743</v>
      </c>
      <c r="BN52" s="49">
        <f t="shared" si="103"/>
        <v>7.5</v>
      </c>
    </row>
    <row r="53" spans="1:66" s="39" customFormat="1" ht="16.5" customHeight="1">
      <c r="A53" s="38"/>
      <c r="B53" s="41" t="s">
        <v>89</v>
      </c>
      <c r="C53" s="50">
        <v>3592786</v>
      </c>
      <c r="D53" s="50">
        <v>4930</v>
      </c>
      <c r="E53" s="50">
        <v>5919643</v>
      </c>
      <c r="F53" s="50">
        <v>8419</v>
      </c>
      <c r="G53" s="50">
        <v>9126717</v>
      </c>
      <c r="H53" s="50">
        <v>13544</v>
      </c>
      <c r="I53" s="50">
        <v>8304318</v>
      </c>
      <c r="J53" s="50">
        <v>9694</v>
      </c>
      <c r="K53" s="50">
        <v>4254561</v>
      </c>
      <c r="L53" s="50">
        <v>4893</v>
      </c>
      <c r="M53" s="50">
        <v>603888</v>
      </c>
      <c r="N53" s="50">
        <v>721</v>
      </c>
      <c r="O53" s="50">
        <v>351763</v>
      </c>
      <c r="P53" s="49">
        <f t="shared" si="111"/>
        <v>-41.8</v>
      </c>
      <c r="Q53" s="50">
        <v>451</v>
      </c>
      <c r="R53" s="49">
        <f t="shared" si="104"/>
        <v>-37.4</v>
      </c>
      <c r="S53" s="50">
        <f t="shared" si="112"/>
        <v>245075</v>
      </c>
      <c r="T53" s="50">
        <f t="shared" si="113"/>
        <v>283</v>
      </c>
      <c r="U53" s="50">
        <f t="shared" si="114"/>
        <v>395209</v>
      </c>
      <c r="V53" s="49">
        <f t="shared" si="115"/>
        <v>61.3</v>
      </c>
      <c r="W53" s="50">
        <f t="shared" si="116"/>
        <v>546</v>
      </c>
      <c r="X53" s="49">
        <f t="shared" si="117"/>
        <v>92.9</v>
      </c>
      <c r="Y53" s="50">
        <v>848963</v>
      </c>
      <c r="Z53" s="50">
        <v>1004</v>
      </c>
      <c r="AA53" s="50">
        <v>746972</v>
      </c>
      <c r="AB53" s="49">
        <f>ROUND(((AA53/Y53-1)*100),1)</f>
        <v>-12</v>
      </c>
      <c r="AC53" s="50">
        <v>997</v>
      </c>
      <c r="AD53" s="49">
        <f>ROUND(((AC53/Z53-1)*100),1)</f>
        <v>-0.7</v>
      </c>
      <c r="AE53" s="50">
        <f>AK53-Y53</f>
        <v>413615</v>
      </c>
      <c r="AF53" s="50">
        <f>AL53-Z53</f>
        <v>451</v>
      </c>
      <c r="AG53" s="50">
        <f>AM53-AA53</f>
        <v>266401</v>
      </c>
      <c r="AH53" s="49">
        <f>ROUND(((AG53/AE53-1)*100),1)</f>
        <v>-35.6</v>
      </c>
      <c r="AI53" s="50">
        <f>AO53-AC53</f>
        <v>407</v>
      </c>
      <c r="AJ53" s="49">
        <f>ROUND(((AI53/AF53-1)*100),1)</f>
        <v>-9.8000000000000007</v>
      </c>
      <c r="AK53" s="50">
        <v>1262578</v>
      </c>
      <c r="AL53" s="50">
        <v>1455</v>
      </c>
      <c r="AM53" s="50">
        <v>1013373</v>
      </c>
      <c r="AN53" s="49">
        <f>ROUND(((AM53/AK53-1)*100),1)</f>
        <v>-19.7</v>
      </c>
      <c r="AO53" s="50">
        <v>1404</v>
      </c>
      <c r="AP53" s="49">
        <f>ROUND(((AO53/AL53-1)*100),1)</f>
        <v>-3.5</v>
      </c>
      <c r="AQ53" s="50">
        <f>AW53-AK53</f>
        <v>432158</v>
      </c>
      <c r="AR53" s="50">
        <f>AX53-AL53</f>
        <v>529</v>
      </c>
      <c r="AS53" s="50">
        <f>AY53-AM53</f>
        <v>387813</v>
      </c>
      <c r="AT53" s="49">
        <f>ROUND(((AS53/AQ53-1)*100),1)</f>
        <v>-10.3</v>
      </c>
      <c r="AU53" s="50">
        <f>BA53-AO53</f>
        <v>631</v>
      </c>
      <c r="AV53" s="49">
        <f>ROUND(((AU53/AR53-1)*100),1)</f>
        <v>19.3</v>
      </c>
      <c r="AW53" s="50">
        <v>1694736</v>
      </c>
      <c r="AX53" s="50">
        <v>1984</v>
      </c>
      <c r="AY53" s="50">
        <v>1401186</v>
      </c>
      <c r="AZ53" s="49">
        <f>ROUND(((AY53/AW53-1)*100),1)</f>
        <v>-17.3</v>
      </c>
      <c r="BA53" s="50">
        <v>2035</v>
      </c>
      <c r="BB53" s="49">
        <f>ROUND(((BA53/AX53-1)*100),1)</f>
        <v>2.6</v>
      </c>
      <c r="BC53" s="50">
        <f t="shared" si="124"/>
        <v>431263</v>
      </c>
      <c r="BD53" s="50">
        <f t="shared" si="125"/>
        <v>463</v>
      </c>
      <c r="BE53" s="50">
        <f t="shared" si="126"/>
        <v>383514</v>
      </c>
      <c r="BF53" s="49">
        <f t="shared" si="127"/>
        <v>-11.1</v>
      </c>
      <c r="BG53" s="50">
        <f t="shared" si="128"/>
        <v>594</v>
      </c>
      <c r="BH53" s="49">
        <f t="shared" si="129"/>
        <v>28.3</v>
      </c>
      <c r="BI53" s="50">
        <v>2125999</v>
      </c>
      <c r="BJ53" s="50">
        <v>2447</v>
      </c>
      <c r="BK53" s="50">
        <v>1784700</v>
      </c>
      <c r="BL53" s="49">
        <f>ROUND(((BK53/BI53-1)*100),1)</f>
        <v>-16.100000000000001</v>
      </c>
      <c r="BM53" s="50">
        <v>2629</v>
      </c>
      <c r="BN53" s="49">
        <f>ROUND(((BM53/BJ53-1)*100),1)</f>
        <v>7.4</v>
      </c>
    </row>
    <row r="54" spans="1:66" s="8" customFormat="1" ht="16.5" customHeight="1">
      <c r="A54" s="7"/>
      <c r="B54" s="27" t="s">
        <v>7</v>
      </c>
      <c r="C54" s="53">
        <f t="shared" ref="C54:O54" si="130">C55-SUM(C30:C53)</f>
        <v>103212981</v>
      </c>
      <c r="D54" s="52">
        <f t="shared" si="130"/>
        <v>134558</v>
      </c>
      <c r="E54" s="19">
        <f t="shared" si="130"/>
        <v>112593298</v>
      </c>
      <c r="F54" s="18">
        <f t="shared" si="130"/>
        <v>158629</v>
      </c>
      <c r="G54" s="53">
        <f t="shared" si="130"/>
        <v>80180523</v>
      </c>
      <c r="H54" s="52">
        <f t="shared" si="130"/>
        <v>122803</v>
      </c>
      <c r="I54" s="53">
        <f t="shared" si="130"/>
        <v>79103281</v>
      </c>
      <c r="J54" s="52">
        <f t="shared" si="130"/>
        <v>96988</v>
      </c>
      <c r="K54" s="53">
        <f t="shared" si="130"/>
        <v>75643154</v>
      </c>
      <c r="L54" s="52">
        <f t="shared" si="130"/>
        <v>86383</v>
      </c>
      <c r="M54" s="53">
        <f t="shared" si="130"/>
        <v>7212805</v>
      </c>
      <c r="N54" s="18">
        <f t="shared" si="130"/>
        <v>8275</v>
      </c>
      <c r="O54" s="52">
        <f t="shared" si="130"/>
        <v>7787220</v>
      </c>
      <c r="P54" s="21">
        <f t="shared" si="39"/>
        <v>8</v>
      </c>
      <c r="Q54" s="18">
        <f>Q55-SUM(Q30:Q53)</f>
        <v>10346</v>
      </c>
      <c r="R54" s="20">
        <f t="shared" si="40"/>
        <v>25</v>
      </c>
      <c r="S54" s="18">
        <f>S55-SUM(S30:S53)</f>
        <v>4323546</v>
      </c>
      <c r="T54" s="18">
        <f>T55-SUM(T30:T53)</f>
        <v>4805</v>
      </c>
      <c r="U54" s="19">
        <f>U55-SUM(U30:U53)</f>
        <v>8183130</v>
      </c>
      <c r="V54" s="21">
        <f t="shared" si="42"/>
        <v>89.3</v>
      </c>
      <c r="W54" s="18">
        <f>W55-SUM(W30:W53)</f>
        <v>11550</v>
      </c>
      <c r="X54" s="20">
        <f t="shared" si="44"/>
        <v>140.4</v>
      </c>
      <c r="Y54" s="52">
        <f>Y55-SUM(Y30:Y53)</f>
        <v>11536351</v>
      </c>
      <c r="Z54" s="52">
        <f>Z55-SUM(Z30:Z53)</f>
        <v>13080</v>
      </c>
      <c r="AA54" s="53">
        <f>AA55-SUM(AA30:AA53)</f>
        <v>15970350</v>
      </c>
      <c r="AB54" s="42">
        <f t="shared" ref="AB54:AB55" si="131">ROUND(((AA54/Y54-1)*100),1)</f>
        <v>38.4</v>
      </c>
      <c r="AC54" s="52">
        <f>AC55-SUM(AC30:AC53)</f>
        <v>21896</v>
      </c>
      <c r="AD54" s="54">
        <f t="shared" ref="AD54:AD55" si="132">ROUND(((AC54/Z54-1)*100),1)</f>
        <v>67.400000000000006</v>
      </c>
      <c r="AE54" s="52">
        <f>AE55-SUM(AE30:AE53)</f>
        <v>4723198</v>
      </c>
      <c r="AF54" s="52">
        <f>AF55-SUM(AF30:AF53)</f>
        <v>5574</v>
      </c>
      <c r="AG54" s="53">
        <f>AG55-SUM(AG30:AG53)</f>
        <v>10771816</v>
      </c>
      <c r="AH54" s="42">
        <f t="shared" ref="AH54:AH55" si="133">ROUND(((AG54/AE54-1)*100),1)</f>
        <v>128.1</v>
      </c>
      <c r="AI54" s="52">
        <f>AI55-SUM(AI30:AI53)</f>
        <v>16839</v>
      </c>
      <c r="AJ54" s="54">
        <f t="shared" ref="AJ54:AJ55" si="134">ROUND(((AI54/AF54-1)*100),1)</f>
        <v>202.1</v>
      </c>
      <c r="AK54" s="52">
        <f>AK55-SUM(AK30:AK53)</f>
        <v>16259549</v>
      </c>
      <c r="AL54" s="52">
        <f>AL55-SUM(AL30:AL53)</f>
        <v>18654</v>
      </c>
      <c r="AM54" s="53">
        <f>AM55-SUM(AM30:AM53)</f>
        <v>26742166</v>
      </c>
      <c r="AN54" s="42">
        <f t="shared" ref="AN54:AN55" si="135">ROUND(((AM54/AK54-1)*100),1)</f>
        <v>64.5</v>
      </c>
      <c r="AO54" s="52">
        <f>AO55-SUM(AO30:AO53)</f>
        <v>38735</v>
      </c>
      <c r="AP54" s="54">
        <f t="shared" ref="AP54:AP55" si="136">ROUND(((AO54/AL54-1)*100),1)</f>
        <v>107.6</v>
      </c>
      <c r="AQ54" s="52">
        <f>AQ55-SUM(AQ30:AQ53)</f>
        <v>5367369</v>
      </c>
      <c r="AR54" s="52">
        <f>AR55-SUM(AR30:AR53)</f>
        <v>6159</v>
      </c>
      <c r="AS54" s="53">
        <f>AS55-SUM(AS30:AS53)</f>
        <v>10737483</v>
      </c>
      <c r="AT54" s="42">
        <f t="shared" ref="AT54:AT55" si="137">ROUND(((AS54/AQ54-1)*100),1)</f>
        <v>100.1</v>
      </c>
      <c r="AU54" s="52">
        <f>AU55-SUM(AU30:AU53)</f>
        <v>17182</v>
      </c>
      <c r="AV54" s="54">
        <f t="shared" ref="AV54:AV55" si="138">ROUND(((AU54/AR54-1)*100),1)</f>
        <v>179</v>
      </c>
      <c r="AW54" s="52">
        <f>AW55-SUM(AW30:AW53)</f>
        <v>21626918</v>
      </c>
      <c r="AX54" s="52">
        <f>AX55-SUM(AX30:AX53)</f>
        <v>24813</v>
      </c>
      <c r="AY54" s="53">
        <f>AY55-SUM(AY30:AY53)</f>
        <v>37479649</v>
      </c>
      <c r="AZ54" s="42">
        <f t="shared" ref="AZ54:AZ55" si="139">ROUND(((AY54/AW54-1)*100),1)</f>
        <v>73.3</v>
      </c>
      <c r="BA54" s="52">
        <f>BA55-SUM(BA30:BA53)</f>
        <v>55917</v>
      </c>
      <c r="BB54" s="54">
        <f t="shared" ref="BB54:BB55" si="140">ROUND(((BA54/AX54-1)*100),1)</f>
        <v>125.4</v>
      </c>
      <c r="BC54" s="52">
        <f>BC55-SUM(BC30:BC53)</f>
        <v>5405422</v>
      </c>
      <c r="BD54" s="52">
        <f>BD55-SUM(BD30:BD53)</f>
        <v>6097</v>
      </c>
      <c r="BE54" s="53">
        <f>BE55-SUM(BE30:BE53)</f>
        <v>9880649</v>
      </c>
      <c r="BF54" s="42">
        <f t="shared" ref="BF54:BF55" si="141">ROUND(((BE54/BC54-1)*100),1)</f>
        <v>82.8</v>
      </c>
      <c r="BG54" s="52">
        <f>BG55-SUM(BG30:BG53)</f>
        <v>15979</v>
      </c>
      <c r="BH54" s="54">
        <f t="shared" ref="BH54:BH55" si="142">ROUND(((BG54/BD54-1)*100),1)</f>
        <v>162.1</v>
      </c>
      <c r="BI54" s="52">
        <f>BI55-SUM(BI30:BI53)</f>
        <v>27032340</v>
      </c>
      <c r="BJ54" s="52">
        <f>BJ55-SUM(BJ30:BJ53)</f>
        <v>30910</v>
      </c>
      <c r="BK54" s="53">
        <f>BK55-SUM(BK30:BK53)</f>
        <v>47360298</v>
      </c>
      <c r="BL54" s="42">
        <f t="shared" ref="BL54:BL55" si="143">ROUND(((BK54/BI54-1)*100),1)</f>
        <v>75.2</v>
      </c>
      <c r="BM54" s="52">
        <f>BM55-SUM(BM30:BM53)</f>
        <v>71896</v>
      </c>
      <c r="BN54" s="54">
        <f t="shared" ref="BN54:BN55" si="144">ROUND(((BM54/BJ54-1)*100),1)</f>
        <v>132.6</v>
      </c>
    </row>
    <row r="55" spans="1:66" s="10" customFormat="1" ht="16.5" customHeight="1">
      <c r="A55" s="9"/>
      <c r="B55" s="29" t="s">
        <v>5</v>
      </c>
      <c r="C55" s="53">
        <v>715173355</v>
      </c>
      <c r="D55" s="52">
        <v>894719</v>
      </c>
      <c r="E55" s="19">
        <v>797149163</v>
      </c>
      <c r="F55" s="18">
        <v>1132521</v>
      </c>
      <c r="G55" s="53">
        <v>773565846</v>
      </c>
      <c r="H55" s="52">
        <v>1165392</v>
      </c>
      <c r="I55" s="53">
        <v>885946779</v>
      </c>
      <c r="J55" s="52">
        <v>1091571</v>
      </c>
      <c r="K55" s="53">
        <v>964763531</v>
      </c>
      <c r="L55" s="52">
        <v>1099536</v>
      </c>
      <c r="M55" s="53">
        <v>78431105</v>
      </c>
      <c r="N55" s="23">
        <v>90075</v>
      </c>
      <c r="O55" s="52">
        <v>76292369</v>
      </c>
      <c r="P55" s="21">
        <f t="shared" si="39"/>
        <v>-2.7</v>
      </c>
      <c r="Q55" s="18">
        <v>103435</v>
      </c>
      <c r="R55" s="20">
        <f t="shared" si="40"/>
        <v>14.8</v>
      </c>
      <c r="S55" s="23">
        <f t="shared" ref="S55:U55" si="145">Y55-M55</f>
        <v>76949271</v>
      </c>
      <c r="T55" s="23">
        <f t="shared" si="145"/>
        <v>89813</v>
      </c>
      <c r="U55" s="19">
        <f t="shared" si="145"/>
        <v>81461121</v>
      </c>
      <c r="V55" s="21">
        <f t="shared" si="42"/>
        <v>5.9</v>
      </c>
      <c r="W55" s="18">
        <f t="shared" si="43"/>
        <v>118936</v>
      </c>
      <c r="X55" s="20">
        <f t="shared" si="44"/>
        <v>32.4</v>
      </c>
      <c r="Y55" s="55">
        <v>155380376</v>
      </c>
      <c r="Z55" s="55">
        <v>179888</v>
      </c>
      <c r="AA55" s="53">
        <v>157753490</v>
      </c>
      <c r="AB55" s="42">
        <f t="shared" si="131"/>
        <v>1.5</v>
      </c>
      <c r="AC55" s="52">
        <v>222371</v>
      </c>
      <c r="AD55" s="54">
        <f t="shared" si="132"/>
        <v>23.6</v>
      </c>
      <c r="AE55" s="55">
        <f t="shared" ref="AE55" si="146">AK55-Y55</f>
        <v>76556457</v>
      </c>
      <c r="AF55" s="55">
        <f t="shared" ref="AF55" si="147">AL55-Z55</f>
        <v>89339</v>
      </c>
      <c r="AG55" s="53">
        <f t="shared" ref="AG55" si="148">AM55-AA55</f>
        <v>102989998</v>
      </c>
      <c r="AH55" s="42">
        <f t="shared" si="133"/>
        <v>34.5</v>
      </c>
      <c r="AI55" s="52">
        <f t="shared" ref="AI55" si="149">AO55-AC55</f>
        <v>157919</v>
      </c>
      <c r="AJ55" s="54">
        <f t="shared" si="134"/>
        <v>76.8</v>
      </c>
      <c r="AK55" s="55">
        <v>231936833</v>
      </c>
      <c r="AL55" s="55">
        <v>269227</v>
      </c>
      <c r="AM55" s="53">
        <v>260743488</v>
      </c>
      <c r="AN55" s="42">
        <f t="shared" si="135"/>
        <v>12.4</v>
      </c>
      <c r="AO55" s="52">
        <v>380290</v>
      </c>
      <c r="AP55" s="54">
        <f t="shared" si="136"/>
        <v>41.3</v>
      </c>
      <c r="AQ55" s="55">
        <f t="shared" ref="AQ55" si="150">AW55-AK55</f>
        <v>83900435</v>
      </c>
      <c r="AR55" s="55">
        <f t="shared" ref="AR55" si="151">AX55-AL55</f>
        <v>96095</v>
      </c>
      <c r="AS55" s="53">
        <f t="shared" ref="AS55" si="152">AY55-AM55</f>
        <v>91677815</v>
      </c>
      <c r="AT55" s="42">
        <f t="shared" si="137"/>
        <v>9.3000000000000007</v>
      </c>
      <c r="AU55" s="52">
        <f t="shared" ref="AU55" si="153">BA55-AO55</f>
        <v>146208</v>
      </c>
      <c r="AV55" s="54">
        <f t="shared" si="138"/>
        <v>52.1</v>
      </c>
      <c r="AW55" s="55">
        <v>315837268</v>
      </c>
      <c r="AX55" s="55">
        <v>365322</v>
      </c>
      <c r="AY55" s="53">
        <v>352421303</v>
      </c>
      <c r="AZ55" s="42">
        <f t="shared" si="139"/>
        <v>11.6</v>
      </c>
      <c r="BA55" s="52">
        <v>526498</v>
      </c>
      <c r="BB55" s="54">
        <f t="shared" si="140"/>
        <v>44.1</v>
      </c>
      <c r="BC55" s="55">
        <f t="shared" ref="BC55" si="154">BI55-AW55</f>
        <v>73998532</v>
      </c>
      <c r="BD55" s="55">
        <f t="shared" ref="BD55" si="155">BJ55-AX55</f>
        <v>80941</v>
      </c>
      <c r="BE55" s="53">
        <f t="shared" ref="BE55" si="156">BK55-AY55</f>
        <v>86354334</v>
      </c>
      <c r="BF55" s="42">
        <f t="shared" si="141"/>
        <v>16.7</v>
      </c>
      <c r="BG55" s="52">
        <f t="shared" ref="BG55" si="157">BM55-BA55</f>
        <v>142317</v>
      </c>
      <c r="BH55" s="54">
        <f t="shared" si="142"/>
        <v>75.8</v>
      </c>
      <c r="BI55" s="55">
        <v>389835800</v>
      </c>
      <c r="BJ55" s="55">
        <v>446263</v>
      </c>
      <c r="BK55" s="53">
        <v>438775637</v>
      </c>
      <c r="BL55" s="42">
        <f t="shared" si="143"/>
        <v>12.6</v>
      </c>
      <c r="BM55" s="52">
        <v>668815</v>
      </c>
      <c r="BN55" s="54">
        <f t="shared" si="144"/>
        <v>49.9</v>
      </c>
    </row>
    <row r="56" spans="1:66">
      <c r="A56" s="1" t="s">
        <v>18</v>
      </c>
    </row>
  </sheetData>
  <sortState ref="B32:ET56">
    <sortCondition descending="1" ref="K32:K56"/>
  </sortState>
  <mergeCells count="33">
    <mergeCell ref="AQ3:AV3"/>
    <mergeCell ref="AW3:BB3"/>
    <mergeCell ref="AQ4:AR4"/>
    <mergeCell ref="AS4:AV4"/>
    <mergeCell ref="AW4:AX4"/>
    <mergeCell ref="AY4:BB4"/>
    <mergeCell ref="I3:J4"/>
    <mergeCell ref="E3:F4"/>
    <mergeCell ref="C3:D4"/>
    <mergeCell ref="M4:N4"/>
    <mergeCell ref="K3:L4"/>
    <mergeCell ref="A3:B5"/>
    <mergeCell ref="G3:H4"/>
    <mergeCell ref="AE3:AJ3"/>
    <mergeCell ref="AK3:AP3"/>
    <mergeCell ref="AE4:AF4"/>
    <mergeCell ref="AG4:AJ4"/>
    <mergeCell ref="AK4:AL4"/>
    <mergeCell ref="AM4:AP4"/>
    <mergeCell ref="AA4:AD4"/>
    <mergeCell ref="M3:R3"/>
    <mergeCell ref="S3:X3"/>
    <mergeCell ref="Y3:AD3"/>
    <mergeCell ref="O4:R4"/>
    <mergeCell ref="S4:T4"/>
    <mergeCell ref="U4:X4"/>
    <mergeCell ref="Y4:Z4"/>
    <mergeCell ref="BC3:BH3"/>
    <mergeCell ref="BI3:BN3"/>
    <mergeCell ref="BC4:BD4"/>
    <mergeCell ref="BE4:BH4"/>
    <mergeCell ref="BI4:BJ4"/>
    <mergeCell ref="BK4:BN4"/>
  </mergeCells>
  <phoneticPr fontId="2" type="noConversion"/>
  <printOptions horizontalCentered="1"/>
  <pageMargins left="0.11811023622047245" right="0.11811023622047245" top="0.74803149606299213" bottom="0.74803149606299213" header="0.31496062992125984" footer="0.15748031496062992"/>
  <pageSetup paperSize="9" scale="75" orientation="landscape" r:id="rId1"/>
  <rowBreaks count="1" manualBreakCount="1">
    <brk id="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N75"/>
  <sheetViews>
    <sheetView zoomScaleNormal="100" workbookViewId="0">
      <pane xSplit="12" ySplit="5" topLeftCell="BC6" activePane="bottomRight" state="frozen"/>
      <selection pane="topRight" activeCell="M1" sqref="M1"/>
      <selection pane="bottomLeft" activeCell="A6" sqref="A6"/>
      <selection pane="bottomRight"/>
    </sheetView>
  </sheetViews>
  <sheetFormatPr defaultRowHeight="16.5"/>
  <cols>
    <col min="1" max="1" width="7.125" style="60" customWidth="1"/>
    <col min="2" max="2" width="19.625" style="60" customWidth="1"/>
    <col min="3" max="10" width="11.25" style="60" hidden="1" customWidth="1"/>
    <col min="11" max="12" width="11.25" style="60" customWidth="1"/>
    <col min="13" max="15" width="11.25" style="60" hidden="1" customWidth="1"/>
    <col min="16" max="16" width="8.625" style="60" hidden="1" customWidth="1"/>
    <col min="17" max="17" width="11.25" style="60" hidden="1" customWidth="1"/>
    <col min="18" max="18" width="8.625" style="60" hidden="1" customWidth="1"/>
    <col min="19" max="21" width="11.25" style="60" hidden="1" customWidth="1"/>
    <col min="22" max="22" width="8.625" style="60" hidden="1" customWidth="1"/>
    <col min="23" max="23" width="11.25" style="60" hidden="1" customWidth="1"/>
    <col min="24" max="24" width="8.625" style="60" hidden="1" customWidth="1"/>
    <col min="25" max="27" width="11.25" style="60" hidden="1" customWidth="1"/>
    <col min="28" max="28" width="8.625" style="60" hidden="1" customWidth="1"/>
    <col min="29" max="29" width="11.25" style="60" hidden="1" customWidth="1"/>
    <col min="30" max="30" width="8.625" style="60" hidden="1" customWidth="1"/>
    <col min="31" max="33" width="11.25" style="60" hidden="1" customWidth="1"/>
    <col min="34" max="34" width="8.625" style="60" hidden="1" customWidth="1"/>
    <col min="35" max="35" width="11.25" style="60" hidden="1" customWidth="1"/>
    <col min="36" max="36" width="8.625" style="60" hidden="1" customWidth="1"/>
    <col min="37" max="39" width="11.25" style="60" hidden="1" customWidth="1"/>
    <col min="40" max="40" width="8.625" style="60" hidden="1" customWidth="1"/>
    <col min="41" max="41" width="11.25" style="60" hidden="1" customWidth="1"/>
    <col min="42" max="42" width="8.625" style="60" hidden="1" customWidth="1"/>
    <col min="43" max="45" width="11.25" style="60" hidden="1" customWidth="1"/>
    <col min="46" max="46" width="8.625" style="60" hidden="1" customWidth="1"/>
    <col min="47" max="47" width="11.25" style="60" hidden="1" customWidth="1"/>
    <col min="48" max="48" width="8.625" style="60" hidden="1" customWidth="1"/>
    <col min="49" max="51" width="11.25" style="60" hidden="1" customWidth="1"/>
    <col min="52" max="52" width="8.625" style="60" hidden="1" customWidth="1"/>
    <col min="53" max="53" width="11.25" style="60" hidden="1" customWidth="1"/>
    <col min="54" max="54" width="8.625" style="60" hidden="1" customWidth="1"/>
    <col min="55" max="57" width="11.25" style="60" customWidth="1"/>
    <col min="58" max="58" width="8.625" style="60" customWidth="1"/>
    <col min="59" max="59" width="11.25" style="60" customWidth="1"/>
    <col min="60" max="60" width="8.625" style="60" customWidth="1"/>
    <col min="61" max="63" width="11.25" style="60" customWidth="1"/>
    <col min="64" max="64" width="8.625" style="60" customWidth="1"/>
    <col min="65" max="65" width="11.25" style="60" customWidth="1"/>
    <col min="66" max="66" width="8.625" style="60" customWidth="1"/>
    <col min="67" max="16384" width="9" style="60"/>
  </cols>
  <sheetData>
    <row r="1" spans="1:66" s="44" customFormat="1" ht="17.25" customHeight="1">
      <c r="A1" s="44" t="s">
        <v>9</v>
      </c>
      <c r="M1" s="45"/>
      <c r="N1" s="45"/>
      <c r="S1" s="45"/>
      <c r="T1" s="45"/>
      <c r="Y1" s="45"/>
      <c r="Z1" s="45"/>
      <c r="AE1" s="45"/>
      <c r="AF1" s="45"/>
      <c r="AK1" s="45"/>
      <c r="AL1" s="45"/>
      <c r="AQ1" s="45"/>
      <c r="AR1" s="45"/>
      <c r="AW1" s="45"/>
      <c r="AX1" s="45"/>
      <c r="BC1" s="45"/>
      <c r="BD1" s="45"/>
      <c r="BI1" s="45"/>
      <c r="BJ1" s="45"/>
    </row>
    <row r="2" spans="1:66" s="43" customFormat="1" ht="15.75" customHeight="1">
      <c r="B2" s="46"/>
      <c r="M2" s="46"/>
      <c r="N2" s="46"/>
      <c r="R2" s="46" t="s">
        <v>11</v>
      </c>
      <c r="S2" s="46"/>
      <c r="T2" s="46"/>
      <c r="X2" s="46"/>
      <c r="Y2" s="46"/>
      <c r="Z2" s="46"/>
      <c r="AD2" s="46" t="s">
        <v>11</v>
      </c>
      <c r="AE2" s="46"/>
      <c r="AF2" s="46"/>
      <c r="AJ2" s="46"/>
      <c r="AK2" s="46"/>
      <c r="AL2" s="46"/>
      <c r="AP2" s="46" t="s">
        <v>11</v>
      </c>
      <c r="AQ2" s="46"/>
      <c r="AR2" s="46"/>
      <c r="AV2" s="46"/>
      <c r="AW2" s="46"/>
      <c r="AX2" s="46"/>
      <c r="BB2" s="46" t="s">
        <v>11</v>
      </c>
      <c r="BC2" s="46"/>
      <c r="BD2" s="46"/>
      <c r="BH2" s="46"/>
      <c r="BI2" s="46"/>
      <c r="BJ2" s="46"/>
      <c r="BN2" s="46" t="s">
        <v>11</v>
      </c>
    </row>
    <row r="3" spans="1:66" s="6" customFormat="1" ht="18" customHeight="1">
      <c r="A3" s="75" t="s">
        <v>0</v>
      </c>
      <c r="B3" s="75"/>
      <c r="C3" s="75" t="s">
        <v>159</v>
      </c>
      <c r="D3" s="75"/>
      <c r="E3" s="75" t="s">
        <v>181</v>
      </c>
      <c r="F3" s="75"/>
      <c r="G3" s="75" t="s">
        <v>209</v>
      </c>
      <c r="H3" s="75"/>
      <c r="I3" s="75" t="s">
        <v>232</v>
      </c>
      <c r="J3" s="75"/>
      <c r="K3" s="75" t="s">
        <v>270</v>
      </c>
      <c r="L3" s="75"/>
      <c r="M3" s="75" t="s">
        <v>1</v>
      </c>
      <c r="N3" s="75"/>
      <c r="O3" s="75"/>
      <c r="P3" s="75"/>
      <c r="Q3" s="75"/>
      <c r="R3" s="75"/>
      <c r="S3" s="75" t="s">
        <v>23</v>
      </c>
      <c r="T3" s="75"/>
      <c r="U3" s="75"/>
      <c r="V3" s="75"/>
      <c r="W3" s="75"/>
      <c r="X3" s="75"/>
      <c r="Y3" s="75" t="s">
        <v>24</v>
      </c>
      <c r="Z3" s="75"/>
      <c r="AA3" s="75"/>
      <c r="AB3" s="75"/>
      <c r="AC3" s="75"/>
      <c r="AD3" s="75"/>
      <c r="AE3" s="75" t="s">
        <v>258</v>
      </c>
      <c r="AF3" s="75"/>
      <c r="AG3" s="75"/>
      <c r="AH3" s="75"/>
      <c r="AI3" s="75"/>
      <c r="AJ3" s="75"/>
      <c r="AK3" s="75" t="s">
        <v>259</v>
      </c>
      <c r="AL3" s="75"/>
      <c r="AM3" s="75"/>
      <c r="AN3" s="75"/>
      <c r="AO3" s="75"/>
      <c r="AP3" s="75"/>
      <c r="AQ3" s="75" t="s">
        <v>260</v>
      </c>
      <c r="AR3" s="75"/>
      <c r="AS3" s="75"/>
      <c r="AT3" s="75"/>
      <c r="AU3" s="75"/>
      <c r="AV3" s="75"/>
      <c r="AW3" s="75" t="s">
        <v>261</v>
      </c>
      <c r="AX3" s="75"/>
      <c r="AY3" s="75"/>
      <c r="AZ3" s="75"/>
      <c r="BA3" s="75"/>
      <c r="BB3" s="75"/>
      <c r="BC3" s="75" t="s">
        <v>263</v>
      </c>
      <c r="BD3" s="75"/>
      <c r="BE3" s="75"/>
      <c r="BF3" s="75"/>
      <c r="BG3" s="75"/>
      <c r="BH3" s="75"/>
      <c r="BI3" s="75" t="s">
        <v>264</v>
      </c>
      <c r="BJ3" s="75"/>
      <c r="BK3" s="75"/>
      <c r="BL3" s="75"/>
      <c r="BM3" s="75"/>
      <c r="BN3" s="75"/>
    </row>
    <row r="4" spans="1:66" s="6" customFormat="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270</v>
      </c>
      <c r="N4" s="75"/>
      <c r="O4" s="75" t="s">
        <v>276</v>
      </c>
      <c r="P4" s="75"/>
      <c r="Q4" s="75"/>
      <c r="R4" s="75"/>
      <c r="S4" s="75" t="s">
        <v>270</v>
      </c>
      <c r="T4" s="75"/>
      <c r="U4" s="75" t="s">
        <v>276</v>
      </c>
      <c r="V4" s="75"/>
      <c r="W4" s="75"/>
      <c r="X4" s="75"/>
      <c r="Y4" s="75" t="s">
        <v>270</v>
      </c>
      <c r="Z4" s="75"/>
      <c r="AA4" s="75" t="s">
        <v>276</v>
      </c>
      <c r="AB4" s="75"/>
      <c r="AC4" s="75"/>
      <c r="AD4" s="75"/>
      <c r="AE4" s="75" t="s">
        <v>270</v>
      </c>
      <c r="AF4" s="75"/>
      <c r="AG4" s="75" t="s">
        <v>276</v>
      </c>
      <c r="AH4" s="75"/>
      <c r="AI4" s="75"/>
      <c r="AJ4" s="75"/>
      <c r="AK4" s="75" t="s">
        <v>270</v>
      </c>
      <c r="AL4" s="75"/>
      <c r="AM4" s="75" t="s">
        <v>276</v>
      </c>
      <c r="AN4" s="75"/>
      <c r="AO4" s="75"/>
      <c r="AP4" s="75"/>
      <c r="AQ4" s="75" t="s">
        <v>270</v>
      </c>
      <c r="AR4" s="75"/>
      <c r="AS4" s="75" t="s">
        <v>276</v>
      </c>
      <c r="AT4" s="75"/>
      <c r="AU4" s="75"/>
      <c r="AV4" s="75"/>
      <c r="AW4" s="75" t="s">
        <v>270</v>
      </c>
      <c r="AX4" s="75"/>
      <c r="AY4" s="75" t="s">
        <v>276</v>
      </c>
      <c r="AZ4" s="75"/>
      <c r="BA4" s="75"/>
      <c r="BB4" s="75"/>
      <c r="BC4" s="75" t="s">
        <v>270</v>
      </c>
      <c r="BD4" s="75"/>
      <c r="BE4" s="75" t="s">
        <v>276</v>
      </c>
      <c r="BF4" s="75"/>
      <c r="BG4" s="75"/>
      <c r="BH4" s="75"/>
      <c r="BI4" s="75" t="s">
        <v>270</v>
      </c>
      <c r="BJ4" s="75"/>
      <c r="BK4" s="75" t="s">
        <v>276</v>
      </c>
      <c r="BL4" s="75"/>
      <c r="BM4" s="75"/>
      <c r="BN4" s="75"/>
    </row>
    <row r="5" spans="1:66" s="6" customFormat="1" ht="18" customHeight="1">
      <c r="A5" s="75"/>
      <c r="B5" s="75"/>
      <c r="C5" s="69" t="s">
        <v>21</v>
      </c>
      <c r="D5" s="69" t="s">
        <v>20</v>
      </c>
      <c r="E5" s="69" t="s">
        <v>21</v>
      </c>
      <c r="F5" s="69" t="s">
        <v>20</v>
      </c>
      <c r="G5" s="69" t="s">
        <v>21</v>
      </c>
      <c r="H5" s="69" t="s">
        <v>20</v>
      </c>
      <c r="I5" s="69" t="s">
        <v>21</v>
      </c>
      <c r="J5" s="69" t="s">
        <v>20</v>
      </c>
      <c r="K5" s="70" t="s">
        <v>21</v>
      </c>
      <c r="L5" s="70" t="s">
        <v>20</v>
      </c>
      <c r="M5" s="69" t="s">
        <v>25</v>
      </c>
      <c r="N5" s="69" t="s">
        <v>26</v>
      </c>
      <c r="O5" s="69" t="s">
        <v>27</v>
      </c>
      <c r="P5" s="69" t="s">
        <v>28</v>
      </c>
      <c r="Q5" s="69" t="s">
        <v>26</v>
      </c>
      <c r="R5" s="69" t="s">
        <v>2</v>
      </c>
      <c r="S5" s="69" t="s">
        <v>19</v>
      </c>
      <c r="T5" s="69" t="s">
        <v>20</v>
      </c>
      <c r="U5" s="69" t="s">
        <v>21</v>
      </c>
      <c r="V5" s="69" t="s">
        <v>22</v>
      </c>
      <c r="W5" s="69" t="s">
        <v>20</v>
      </c>
      <c r="X5" s="69" t="s">
        <v>2</v>
      </c>
      <c r="Y5" s="69" t="s">
        <v>19</v>
      </c>
      <c r="Z5" s="69" t="s">
        <v>20</v>
      </c>
      <c r="AA5" s="69" t="s">
        <v>21</v>
      </c>
      <c r="AB5" s="69" t="s">
        <v>22</v>
      </c>
      <c r="AC5" s="69" t="s">
        <v>20</v>
      </c>
      <c r="AD5" s="69" t="s">
        <v>2</v>
      </c>
      <c r="AE5" s="69" t="s">
        <v>19</v>
      </c>
      <c r="AF5" s="69" t="s">
        <v>20</v>
      </c>
      <c r="AG5" s="69" t="s">
        <v>21</v>
      </c>
      <c r="AH5" s="69" t="s">
        <v>22</v>
      </c>
      <c r="AI5" s="69" t="s">
        <v>20</v>
      </c>
      <c r="AJ5" s="69" t="s">
        <v>2</v>
      </c>
      <c r="AK5" s="69" t="s">
        <v>19</v>
      </c>
      <c r="AL5" s="69" t="s">
        <v>20</v>
      </c>
      <c r="AM5" s="69" t="s">
        <v>21</v>
      </c>
      <c r="AN5" s="69" t="s">
        <v>22</v>
      </c>
      <c r="AO5" s="69" t="s">
        <v>20</v>
      </c>
      <c r="AP5" s="69" t="s">
        <v>2</v>
      </c>
      <c r="AQ5" s="69" t="s">
        <v>19</v>
      </c>
      <c r="AR5" s="69" t="s">
        <v>20</v>
      </c>
      <c r="AS5" s="69" t="s">
        <v>21</v>
      </c>
      <c r="AT5" s="69" t="s">
        <v>22</v>
      </c>
      <c r="AU5" s="69" t="s">
        <v>20</v>
      </c>
      <c r="AV5" s="69" t="s">
        <v>2</v>
      </c>
      <c r="AW5" s="69" t="s">
        <v>19</v>
      </c>
      <c r="AX5" s="69" t="s">
        <v>20</v>
      </c>
      <c r="AY5" s="69" t="s">
        <v>21</v>
      </c>
      <c r="AZ5" s="69" t="s">
        <v>22</v>
      </c>
      <c r="BA5" s="69" t="s">
        <v>20</v>
      </c>
      <c r="BB5" s="69" t="s">
        <v>2</v>
      </c>
      <c r="BC5" s="69" t="s">
        <v>19</v>
      </c>
      <c r="BD5" s="69" t="s">
        <v>20</v>
      </c>
      <c r="BE5" s="69" t="s">
        <v>21</v>
      </c>
      <c r="BF5" s="69" t="s">
        <v>22</v>
      </c>
      <c r="BG5" s="69" t="s">
        <v>20</v>
      </c>
      <c r="BH5" s="69" t="s">
        <v>2</v>
      </c>
      <c r="BI5" s="69" t="s">
        <v>19</v>
      </c>
      <c r="BJ5" s="69" t="s">
        <v>20</v>
      </c>
      <c r="BK5" s="73" t="s">
        <v>21</v>
      </c>
      <c r="BL5" s="73" t="s">
        <v>22</v>
      </c>
      <c r="BM5" s="73" t="s">
        <v>20</v>
      </c>
      <c r="BN5" s="69" t="s">
        <v>2</v>
      </c>
    </row>
    <row r="6" spans="1:66" s="39" customFormat="1" ht="16.5" customHeight="1">
      <c r="A6" s="38"/>
      <c r="B6" s="41" t="s">
        <v>223</v>
      </c>
      <c r="C6" s="50">
        <v>0</v>
      </c>
      <c r="D6" s="50">
        <v>0</v>
      </c>
      <c r="E6" s="48">
        <v>0</v>
      </c>
      <c r="F6" s="48">
        <v>0</v>
      </c>
      <c r="G6" s="48">
        <v>0</v>
      </c>
      <c r="H6" s="48">
        <v>0</v>
      </c>
      <c r="I6" s="48">
        <v>20085</v>
      </c>
      <c r="J6" s="48">
        <v>39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50">
        <v>0</v>
      </c>
      <c r="Q6" s="48">
        <v>0</v>
      </c>
      <c r="R6" s="50">
        <v>0</v>
      </c>
      <c r="S6" s="48">
        <f t="shared" ref="S6:S7" si="0">Y6-M6</f>
        <v>0</v>
      </c>
      <c r="T6" s="48">
        <f t="shared" ref="T6:T7" si="1">Z6-N6</f>
        <v>0</v>
      </c>
      <c r="U6" s="48">
        <f t="shared" ref="U6:U7" si="2">AA6-O6</f>
        <v>0</v>
      </c>
      <c r="V6" s="50">
        <v>0</v>
      </c>
      <c r="W6" s="48">
        <f t="shared" ref="W6:W7" si="3">AC6-Q6</f>
        <v>0</v>
      </c>
      <c r="X6" s="50">
        <v>0</v>
      </c>
      <c r="Y6" s="48">
        <v>0</v>
      </c>
      <c r="Z6" s="48">
        <v>0</v>
      </c>
      <c r="AA6" s="48">
        <v>0</v>
      </c>
      <c r="AB6" s="50">
        <v>0</v>
      </c>
      <c r="AC6" s="48">
        <v>0</v>
      </c>
      <c r="AD6" s="50">
        <v>0</v>
      </c>
      <c r="AE6" s="48">
        <f t="shared" ref="AE6" si="4">AK6-Y6</f>
        <v>0</v>
      </c>
      <c r="AF6" s="48">
        <f t="shared" ref="AF6" si="5">AL6-Z6</f>
        <v>0</v>
      </c>
      <c r="AG6" s="48">
        <f t="shared" ref="AG6" si="6">AM6-AA6</f>
        <v>0</v>
      </c>
      <c r="AH6" s="50">
        <v>0</v>
      </c>
      <c r="AI6" s="48">
        <f t="shared" ref="AI6" si="7">AO6-AC6</f>
        <v>0</v>
      </c>
      <c r="AJ6" s="50">
        <v>0</v>
      </c>
      <c r="AK6" s="48">
        <v>0</v>
      </c>
      <c r="AL6" s="48">
        <v>0</v>
      </c>
      <c r="AM6" s="48">
        <v>0</v>
      </c>
      <c r="AN6" s="50">
        <v>0</v>
      </c>
      <c r="AO6" s="48">
        <v>0</v>
      </c>
      <c r="AP6" s="50">
        <v>0</v>
      </c>
      <c r="AQ6" s="48">
        <f t="shared" ref="AQ6:AQ9" si="8">AW6-AK6</f>
        <v>0</v>
      </c>
      <c r="AR6" s="48">
        <f t="shared" ref="AR6:AR9" si="9">AX6-AL6</f>
        <v>0</v>
      </c>
      <c r="AS6" s="48">
        <f t="shared" ref="AS6:AS9" si="10">AY6-AM6</f>
        <v>0</v>
      </c>
      <c r="AT6" s="50">
        <v>0</v>
      </c>
      <c r="AU6" s="48">
        <f t="shared" ref="AU6:AU9" si="11">BA6-AO6</f>
        <v>0</v>
      </c>
      <c r="AV6" s="50">
        <v>0</v>
      </c>
      <c r="AW6" s="48">
        <v>0</v>
      </c>
      <c r="AX6" s="48">
        <v>0</v>
      </c>
      <c r="AY6" s="48">
        <v>0</v>
      </c>
      <c r="AZ6" s="50">
        <v>0</v>
      </c>
      <c r="BA6" s="48">
        <v>0</v>
      </c>
      <c r="BB6" s="50">
        <v>0</v>
      </c>
      <c r="BC6" s="48">
        <f t="shared" ref="BC6:BC9" si="12">BI6-AW6</f>
        <v>0</v>
      </c>
      <c r="BD6" s="48">
        <f t="shared" ref="BD6:BD9" si="13">BJ6-AX6</f>
        <v>0</v>
      </c>
      <c r="BE6" s="48">
        <f t="shared" ref="BE6:BE9" si="14">BK6-AY6</f>
        <v>0</v>
      </c>
      <c r="BF6" s="50">
        <v>0</v>
      </c>
      <c r="BG6" s="48">
        <f t="shared" ref="BG6:BG9" si="15">BM6-BA6</f>
        <v>0</v>
      </c>
      <c r="BH6" s="50">
        <v>0</v>
      </c>
      <c r="BI6" s="48">
        <v>0</v>
      </c>
      <c r="BJ6" s="48">
        <v>0</v>
      </c>
      <c r="BK6" s="48">
        <v>0</v>
      </c>
      <c r="BL6" s="50">
        <v>0</v>
      </c>
      <c r="BM6" s="48">
        <v>0</v>
      </c>
      <c r="BN6" s="50">
        <v>0</v>
      </c>
    </row>
    <row r="7" spans="1:66" s="39" customFormat="1" ht="16.5" customHeight="1">
      <c r="A7" s="38" t="s">
        <v>3</v>
      </c>
      <c r="B7" s="41" t="s">
        <v>36</v>
      </c>
      <c r="C7" s="50">
        <v>0</v>
      </c>
      <c r="D7" s="50">
        <v>0</v>
      </c>
      <c r="E7" s="50">
        <v>0</v>
      </c>
      <c r="F7" s="50">
        <v>0</v>
      </c>
      <c r="G7" s="48">
        <v>0</v>
      </c>
      <c r="H7" s="50">
        <v>0</v>
      </c>
      <c r="I7" s="48">
        <v>19340</v>
      </c>
      <c r="J7" s="50">
        <v>20</v>
      </c>
      <c r="K7" s="48">
        <v>0</v>
      </c>
      <c r="L7" s="50">
        <v>0</v>
      </c>
      <c r="M7" s="48">
        <v>0</v>
      </c>
      <c r="N7" s="50">
        <v>0</v>
      </c>
      <c r="O7" s="48">
        <v>0</v>
      </c>
      <c r="P7" s="50">
        <v>0</v>
      </c>
      <c r="Q7" s="50">
        <v>0</v>
      </c>
      <c r="R7" s="50">
        <v>0</v>
      </c>
      <c r="S7" s="48">
        <f t="shared" si="0"/>
        <v>0</v>
      </c>
      <c r="T7" s="48">
        <f t="shared" si="1"/>
        <v>0</v>
      </c>
      <c r="U7" s="48">
        <f t="shared" si="2"/>
        <v>0</v>
      </c>
      <c r="V7" s="50">
        <v>0</v>
      </c>
      <c r="W7" s="48">
        <f t="shared" si="3"/>
        <v>0</v>
      </c>
      <c r="X7" s="50">
        <v>0</v>
      </c>
      <c r="Y7" s="48">
        <v>0</v>
      </c>
      <c r="Z7" s="48">
        <v>0</v>
      </c>
      <c r="AA7" s="48">
        <v>0</v>
      </c>
      <c r="AB7" s="50">
        <v>0</v>
      </c>
      <c r="AC7" s="50">
        <v>0</v>
      </c>
      <c r="AD7" s="50">
        <v>0</v>
      </c>
      <c r="AE7" s="48">
        <f t="shared" ref="AE7:AE9" si="16">AK7-Y7</f>
        <v>0</v>
      </c>
      <c r="AF7" s="48">
        <f t="shared" ref="AF7:AF9" si="17">AL7-Z7</f>
        <v>0</v>
      </c>
      <c r="AG7" s="48">
        <f t="shared" ref="AG7:AG9" si="18">AM7-AA7</f>
        <v>0</v>
      </c>
      <c r="AH7" s="50">
        <v>0</v>
      </c>
      <c r="AI7" s="48">
        <f t="shared" ref="AI7:AI9" si="19">AO7-AC7</f>
        <v>0</v>
      </c>
      <c r="AJ7" s="50">
        <v>0</v>
      </c>
      <c r="AK7" s="48">
        <v>0</v>
      </c>
      <c r="AL7" s="48">
        <v>0</v>
      </c>
      <c r="AM7" s="48">
        <v>0</v>
      </c>
      <c r="AN7" s="50">
        <v>0</v>
      </c>
      <c r="AO7" s="50">
        <v>0</v>
      </c>
      <c r="AP7" s="50">
        <v>0</v>
      </c>
      <c r="AQ7" s="48">
        <f t="shared" si="8"/>
        <v>0</v>
      </c>
      <c r="AR7" s="48">
        <f t="shared" si="9"/>
        <v>0</v>
      </c>
      <c r="AS7" s="48">
        <f t="shared" si="10"/>
        <v>0</v>
      </c>
      <c r="AT7" s="50">
        <v>0</v>
      </c>
      <c r="AU7" s="48">
        <f t="shared" si="11"/>
        <v>0</v>
      </c>
      <c r="AV7" s="50">
        <v>0</v>
      </c>
      <c r="AW7" s="48">
        <v>0</v>
      </c>
      <c r="AX7" s="48">
        <v>0</v>
      </c>
      <c r="AY7" s="48">
        <v>0</v>
      </c>
      <c r="AZ7" s="50">
        <v>0</v>
      </c>
      <c r="BA7" s="50">
        <v>0</v>
      </c>
      <c r="BB7" s="50">
        <v>0</v>
      </c>
      <c r="BC7" s="48">
        <f t="shared" si="12"/>
        <v>0</v>
      </c>
      <c r="BD7" s="48">
        <f t="shared" si="13"/>
        <v>0</v>
      </c>
      <c r="BE7" s="48">
        <f t="shared" si="14"/>
        <v>0</v>
      </c>
      <c r="BF7" s="50">
        <v>0</v>
      </c>
      <c r="BG7" s="48">
        <f t="shared" si="15"/>
        <v>0</v>
      </c>
      <c r="BH7" s="50">
        <v>0</v>
      </c>
      <c r="BI7" s="48">
        <v>0</v>
      </c>
      <c r="BJ7" s="48">
        <v>0</v>
      </c>
      <c r="BK7" s="48">
        <v>0</v>
      </c>
      <c r="BL7" s="50">
        <v>0</v>
      </c>
      <c r="BM7" s="50">
        <v>0</v>
      </c>
      <c r="BN7" s="50">
        <v>0</v>
      </c>
    </row>
    <row r="8" spans="1:66" s="39" customFormat="1" ht="16.5" customHeight="1">
      <c r="A8" s="38"/>
      <c r="B8" s="41" t="s">
        <v>33</v>
      </c>
      <c r="C8" s="48">
        <v>0</v>
      </c>
      <c r="D8" s="48">
        <v>0</v>
      </c>
      <c r="E8" s="48">
        <v>0</v>
      </c>
      <c r="F8" s="48">
        <v>0</v>
      </c>
      <c r="G8" s="48">
        <v>658</v>
      </c>
      <c r="H8" s="48">
        <v>35</v>
      </c>
      <c r="I8" s="48">
        <v>7576</v>
      </c>
      <c r="J8" s="48">
        <v>12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50">
        <v>0</v>
      </c>
      <c r="Q8" s="48">
        <v>0</v>
      </c>
      <c r="R8" s="50">
        <v>0</v>
      </c>
      <c r="S8" s="48">
        <f t="shared" ref="S8:U9" si="20">Y8-M8</f>
        <v>0</v>
      </c>
      <c r="T8" s="48">
        <f t="shared" si="20"/>
        <v>0</v>
      </c>
      <c r="U8" s="48">
        <f t="shared" si="20"/>
        <v>0</v>
      </c>
      <c r="V8" s="50">
        <v>0</v>
      </c>
      <c r="W8" s="48">
        <f t="shared" ref="W8:W9" si="21">AC8-Q8</f>
        <v>0</v>
      </c>
      <c r="X8" s="50">
        <v>0</v>
      </c>
      <c r="Y8" s="48">
        <v>0</v>
      </c>
      <c r="Z8" s="48">
        <v>0</v>
      </c>
      <c r="AA8" s="48">
        <v>0</v>
      </c>
      <c r="AB8" s="50">
        <v>0</v>
      </c>
      <c r="AC8" s="48">
        <v>0</v>
      </c>
      <c r="AD8" s="50">
        <v>0</v>
      </c>
      <c r="AE8" s="48">
        <f t="shared" si="16"/>
        <v>0</v>
      </c>
      <c r="AF8" s="48">
        <f t="shared" si="17"/>
        <v>0</v>
      </c>
      <c r="AG8" s="48">
        <f t="shared" si="18"/>
        <v>0</v>
      </c>
      <c r="AH8" s="50">
        <v>0</v>
      </c>
      <c r="AI8" s="48">
        <f t="shared" si="19"/>
        <v>0</v>
      </c>
      <c r="AJ8" s="50">
        <v>0</v>
      </c>
      <c r="AK8" s="48">
        <v>0</v>
      </c>
      <c r="AL8" s="48">
        <v>0</v>
      </c>
      <c r="AM8" s="48">
        <v>0</v>
      </c>
      <c r="AN8" s="50">
        <v>0</v>
      </c>
      <c r="AO8" s="48">
        <v>0</v>
      </c>
      <c r="AP8" s="50">
        <v>0</v>
      </c>
      <c r="AQ8" s="48">
        <f t="shared" si="8"/>
        <v>0</v>
      </c>
      <c r="AR8" s="48">
        <f t="shared" si="9"/>
        <v>0</v>
      </c>
      <c r="AS8" s="48">
        <f t="shared" si="10"/>
        <v>0</v>
      </c>
      <c r="AT8" s="50">
        <v>0</v>
      </c>
      <c r="AU8" s="48">
        <f t="shared" si="11"/>
        <v>0</v>
      </c>
      <c r="AV8" s="50">
        <v>0</v>
      </c>
      <c r="AW8" s="48">
        <v>0</v>
      </c>
      <c r="AX8" s="48">
        <v>0</v>
      </c>
      <c r="AY8" s="48">
        <v>0</v>
      </c>
      <c r="AZ8" s="50">
        <v>0</v>
      </c>
      <c r="BA8" s="48">
        <v>0</v>
      </c>
      <c r="BB8" s="50">
        <v>0</v>
      </c>
      <c r="BC8" s="48">
        <f t="shared" si="12"/>
        <v>0</v>
      </c>
      <c r="BD8" s="48">
        <f t="shared" si="13"/>
        <v>0</v>
      </c>
      <c r="BE8" s="48">
        <f t="shared" si="14"/>
        <v>0</v>
      </c>
      <c r="BF8" s="50">
        <v>0</v>
      </c>
      <c r="BG8" s="48">
        <f t="shared" si="15"/>
        <v>0</v>
      </c>
      <c r="BH8" s="50">
        <v>0</v>
      </c>
      <c r="BI8" s="48">
        <v>0</v>
      </c>
      <c r="BJ8" s="48">
        <v>0</v>
      </c>
      <c r="BK8" s="48">
        <v>0</v>
      </c>
      <c r="BL8" s="50">
        <v>0</v>
      </c>
      <c r="BM8" s="48">
        <v>0</v>
      </c>
      <c r="BN8" s="50">
        <v>0</v>
      </c>
    </row>
    <row r="9" spans="1:66" s="39" customFormat="1" ht="16.5" customHeight="1">
      <c r="A9" s="38"/>
      <c r="B9" s="41" t="s">
        <v>91</v>
      </c>
      <c r="C9" s="48">
        <v>0</v>
      </c>
      <c r="D9" s="48">
        <v>0</v>
      </c>
      <c r="E9" s="48">
        <v>0</v>
      </c>
      <c r="F9" s="48">
        <v>0</v>
      </c>
      <c r="G9" s="48">
        <v>20730</v>
      </c>
      <c r="H9" s="48">
        <v>46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50">
        <v>0</v>
      </c>
      <c r="Q9" s="48">
        <v>0</v>
      </c>
      <c r="R9" s="50">
        <v>0</v>
      </c>
      <c r="S9" s="48">
        <f t="shared" si="20"/>
        <v>0</v>
      </c>
      <c r="T9" s="48">
        <f t="shared" si="20"/>
        <v>0</v>
      </c>
      <c r="U9" s="48">
        <f t="shared" si="20"/>
        <v>19005</v>
      </c>
      <c r="V9" s="50">
        <v>0</v>
      </c>
      <c r="W9" s="48">
        <f t="shared" si="21"/>
        <v>31</v>
      </c>
      <c r="X9" s="50">
        <v>0</v>
      </c>
      <c r="Y9" s="48">
        <v>0</v>
      </c>
      <c r="Z9" s="48">
        <v>0</v>
      </c>
      <c r="AA9" s="48">
        <v>19005</v>
      </c>
      <c r="AB9" s="50">
        <v>0</v>
      </c>
      <c r="AC9" s="48">
        <v>31</v>
      </c>
      <c r="AD9" s="50">
        <v>0</v>
      </c>
      <c r="AE9" s="48">
        <f t="shared" si="16"/>
        <v>0</v>
      </c>
      <c r="AF9" s="48">
        <f t="shared" si="17"/>
        <v>0</v>
      </c>
      <c r="AG9" s="48">
        <f t="shared" si="18"/>
        <v>0</v>
      </c>
      <c r="AH9" s="50">
        <v>0</v>
      </c>
      <c r="AI9" s="48">
        <f t="shared" si="19"/>
        <v>0</v>
      </c>
      <c r="AJ9" s="50">
        <v>0</v>
      </c>
      <c r="AK9" s="48">
        <v>0</v>
      </c>
      <c r="AL9" s="48">
        <v>0</v>
      </c>
      <c r="AM9" s="48">
        <v>19005</v>
      </c>
      <c r="AN9" s="50">
        <v>0</v>
      </c>
      <c r="AO9" s="48">
        <v>31</v>
      </c>
      <c r="AP9" s="50">
        <v>0</v>
      </c>
      <c r="AQ9" s="48">
        <f t="shared" si="8"/>
        <v>0</v>
      </c>
      <c r="AR9" s="48">
        <f t="shared" si="9"/>
        <v>0</v>
      </c>
      <c r="AS9" s="48">
        <f t="shared" si="10"/>
        <v>0</v>
      </c>
      <c r="AT9" s="50">
        <v>0</v>
      </c>
      <c r="AU9" s="48">
        <f t="shared" si="11"/>
        <v>0</v>
      </c>
      <c r="AV9" s="50">
        <v>0</v>
      </c>
      <c r="AW9" s="48">
        <v>0</v>
      </c>
      <c r="AX9" s="48">
        <v>0</v>
      </c>
      <c r="AY9" s="48">
        <v>19005</v>
      </c>
      <c r="AZ9" s="50">
        <v>0</v>
      </c>
      <c r="BA9" s="48">
        <v>31</v>
      </c>
      <c r="BB9" s="50">
        <v>0</v>
      </c>
      <c r="BC9" s="48">
        <f t="shared" si="12"/>
        <v>0</v>
      </c>
      <c r="BD9" s="48">
        <f t="shared" si="13"/>
        <v>0</v>
      </c>
      <c r="BE9" s="48">
        <f t="shared" si="14"/>
        <v>0</v>
      </c>
      <c r="BF9" s="50">
        <v>0</v>
      </c>
      <c r="BG9" s="48">
        <f t="shared" si="15"/>
        <v>0</v>
      </c>
      <c r="BH9" s="50">
        <v>0</v>
      </c>
      <c r="BI9" s="48">
        <v>0</v>
      </c>
      <c r="BJ9" s="48">
        <v>0</v>
      </c>
      <c r="BK9" s="48">
        <v>19005</v>
      </c>
      <c r="BL9" s="50">
        <v>0</v>
      </c>
      <c r="BM9" s="48">
        <v>31</v>
      </c>
      <c r="BN9" s="50">
        <v>0</v>
      </c>
    </row>
    <row r="10" spans="1:66" s="39" customFormat="1" ht="16.5" customHeight="1">
      <c r="A10" s="38"/>
      <c r="B10" s="27" t="s">
        <v>4</v>
      </c>
      <c r="C10" s="53">
        <f t="shared" ref="C10:O10" si="22">C11-SUM(C6:C9)</f>
        <v>0</v>
      </c>
      <c r="D10" s="52">
        <f t="shared" si="22"/>
        <v>0</v>
      </c>
      <c r="E10" s="53">
        <f t="shared" si="22"/>
        <v>0</v>
      </c>
      <c r="F10" s="52">
        <f t="shared" si="22"/>
        <v>0</v>
      </c>
      <c r="G10" s="53">
        <f t="shared" si="22"/>
        <v>0</v>
      </c>
      <c r="H10" s="52">
        <f t="shared" si="22"/>
        <v>0</v>
      </c>
      <c r="I10" s="53">
        <f t="shared" si="22"/>
        <v>0</v>
      </c>
      <c r="J10" s="52">
        <f t="shared" si="22"/>
        <v>0</v>
      </c>
      <c r="K10" s="53">
        <f t="shared" si="22"/>
        <v>0</v>
      </c>
      <c r="L10" s="52">
        <f t="shared" si="22"/>
        <v>0</v>
      </c>
      <c r="M10" s="53">
        <f t="shared" si="22"/>
        <v>0</v>
      </c>
      <c r="N10" s="52">
        <f t="shared" si="22"/>
        <v>0</v>
      </c>
      <c r="O10" s="53">
        <f t="shared" si="22"/>
        <v>0</v>
      </c>
      <c r="P10" s="52">
        <v>0</v>
      </c>
      <c r="Q10" s="52">
        <f>Q11-SUM(Q6:Q9)</f>
        <v>0</v>
      </c>
      <c r="R10" s="52">
        <v>0</v>
      </c>
      <c r="S10" s="52">
        <f>S11-SUM(S6:S9)</f>
        <v>0</v>
      </c>
      <c r="T10" s="52">
        <f>T11-SUM(T6:T9)</f>
        <v>0</v>
      </c>
      <c r="U10" s="53">
        <f>U11-SUM(U6:U9)</f>
        <v>0</v>
      </c>
      <c r="V10" s="52">
        <v>0</v>
      </c>
      <c r="W10" s="52">
        <f>W11-SUM(W6:W9)</f>
        <v>0</v>
      </c>
      <c r="X10" s="52">
        <v>0</v>
      </c>
      <c r="Y10" s="52">
        <f>Y11-SUM(Y6:Y9)</f>
        <v>0</v>
      </c>
      <c r="Z10" s="52">
        <f>Z11-SUM(Z6:Z9)</f>
        <v>0</v>
      </c>
      <c r="AA10" s="53">
        <f>AA11-SUM(AA6:AA9)</f>
        <v>0</v>
      </c>
      <c r="AB10" s="52">
        <v>0</v>
      </c>
      <c r="AC10" s="52">
        <f>AC11-SUM(AC6:AC9)</f>
        <v>0</v>
      </c>
      <c r="AD10" s="52">
        <v>0</v>
      </c>
      <c r="AE10" s="52">
        <f>AE11-SUM(AE6:AE9)</f>
        <v>0</v>
      </c>
      <c r="AF10" s="52">
        <f>AF11-SUM(AF6:AF9)</f>
        <v>0</v>
      </c>
      <c r="AG10" s="53">
        <f>AG11-SUM(AG6:AG9)</f>
        <v>0</v>
      </c>
      <c r="AH10" s="52">
        <v>0</v>
      </c>
      <c r="AI10" s="52">
        <f>AI11-SUM(AI6:AI9)</f>
        <v>0</v>
      </c>
      <c r="AJ10" s="52">
        <v>0</v>
      </c>
      <c r="AK10" s="52">
        <f>AK11-SUM(AK6:AK9)</f>
        <v>0</v>
      </c>
      <c r="AL10" s="52">
        <f>AL11-SUM(AL6:AL9)</f>
        <v>0</v>
      </c>
      <c r="AM10" s="53">
        <f>AM11-SUM(AM6:AM9)</f>
        <v>0</v>
      </c>
      <c r="AN10" s="52">
        <v>0</v>
      </c>
      <c r="AO10" s="52">
        <f>AO11-SUM(AO6:AO9)</f>
        <v>0</v>
      </c>
      <c r="AP10" s="52">
        <v>0</v>
      </c>
      <c r="AQ10" s="52">
        <f>AQ11-SUM(AQ6:AQ9)</f>
        <v>0</v>
      </c>
      <c r="AR10" s="52">
        <f>AR11-SUM(AR6:AR9)</f>
        <v>0</v>
      </c>
      <c r="AS10" s="53">
        <f>AS11-SUM(AS6:AS9)</f>
        <v>0</v>
      </c>
      <c r="AT10" s="52">
        <v>0</v>
      </c>
      <c r="AU10" s="52">
        <f>AU11-SUM(AU6:AU9)</f>
        <v>0</v>
      </c>
      <c r="AV10" s="52">
        <v>0</v>
      </c>
      <c r="AW10" s="52">
        <f>AW11-SUM(AW6:AW9)</f>
        <v>0</v>
      </c>
      <c r="AX10" s="52">
        <f>AX11-SUM(AX6:AX9)</f>
        <v>0</v>
      </c>
      <c r="AY10" s="53">
        <f>AY11-SUM(AY6:AY9)</f>
        <v>0</v>
      </c>
      <c r="AZ10" s="52">
        <v>0</v>
      </c>
      <c r="BA10" s="52">
        <f>BA11-SUM(BA6:BA9)</f>
        <v>0</v>
      </c>
      <c r="BB10" s="52">
        <v>0</v>
      </c>
      <c r="BC10" s="52">
        <f>BC11-SUM(BC6:BC9)</f>
        <v>0</v>
      </c>
      <c r="BD10" s="52">
        <f>BD11-SUM(BD6:BD9)</f>
        <v>0</v>
      </c>
      <c r="BE10" s="53">
        <f>BE11-SUM(BE6:BE9)</f>
        <v>0</v>
      </c>
      <c r="BF10" s="52">
        <v>0</v>
      </c>
      <c r="BG10" s="52">
        <f>BG11-SUM(BG6:BG9)</f>
        <v>0</v>
      </c>
      <c r="BH10" s="52">
        <v>0</v>
      </c>
      <c r="BI10" s="52">
        <f>BI11-SUM(BI6:BI9)</f>
        <v>0</v>
      </c>
      <c r="BJ10" s="52">
        <f>BJ11-SUM(BJ6:BJ9)</f>
        <v>0</v>
      </c>
      <c r="BK10" s="53">
        <f>BK11-SUM(BK6:BK9)</f>
        <v>0</v>
      </c>
      <c r="BL10" s="52">
        <v>0</v>
      </c>
      <c r="BM10" s="52">
        <f>BM11-SUM(BM6:BM9)</f>
        <v>0</v>
      </c>
      <c r="BN10" s="52">
        <v>0</v>
      </c>
    </row>
    <row r="11" spans="1:66" s="10" customFormat="1" ht="16.5" customHeight="1">
      <c r="A11" s="9"/>
      <c r="B11" s="29" t="s">
        <v>5</v>
      </c>
      <c r="C11" s="53">
        <v>0</v>
      </c>
      <c r="D11" s="52">
        <v>0</v>
      </c>
      <c r="E11" s="53">
        <v>0</v>
      </c>
      <c r="F11" s="52">
        <v>0</v>
      </c>
      <c r="G11" s="53">
        <v>21388</v>
      </c>
      <c r="H11" s="52">
        <v>81</v>
      </c>
      <c r="I11" s="53">
        <v>47001</v>
      </c>
      <c r="J11" s="52">
        <v>71</v>
      </c>
      <c r="K11" s="58">
        <v>0</v>
      </c>
      <c r="L11" s="55">
        <v>0</v>
      </c>
      <c r="M11" s="53">
        <v>0</v>
      </c>
      <c r="N11" s="52">
        <v>0</v>
      </c>
      <c r="O11" s="53">
        <v>0</v>
      </c>
      <c r="P11" s="52">
        <v>0</v>
      </c>
      <c r="Q11" s="52">
        <v>0</v>
      </c>
      <c r="R11" s="52">
        <v>0</v>
      </c>
      <c r="S11" s="55">
        <f t="shared" ref="S11:U11" si="23">Y11-M11</f>
        <v>0</v>
      </c>
      <c r="T11" s="55">
        <f t="shared" si="23"/>
        <v>0</v>
      </c>
      <c r="U11" s="53">
        <f t="shared" si="23"/>
        <v>19005</v>
      </c>
      <c r="V11" s="52">
        <v>0</v>
      </c>
      <c r="W11" s="52">
        <f t="shared" ref="W11:W34" si="24">AC11-Q11</f>
        <v>31</v>
      </c>
      <c r="X11" s="52">
        <v>0</v>
      </c>
      <c r="Y11" s="55">
        <v>0</v>
      </c>
      <c r="Z11" s="55">
        <v>0</v>
      </c>
      <c r="AA11" s="53">
        <v>19005</v>
      </c>
      <c r="AB11" s="52">
        <v>0</v>
      </c>
      <c r="AC11" s="52">
        <v>31</v>
      </c>
      <c r="AD11" s="52">
        <v>0</v>
      </c>
      <c r="AE11" s="55">
        <f t="shared" ref="AE11" si="25">AK11-Y11</f>
        <v>0</v>
      </c>
      <c r="AF11" s="55">
        <f t="shared" ref="AF11" si="26">AL11-Z11</f>
        <v>0</v>
      </c>
      <c r="AG11" s="53">
        <f t="shared" ref="AG11" si="27">AM11-AA11</f>
        <v>0</v>
      </c>
      <c r="AH11" s="52">
        <v>0</v>
      </c>
      <c r="AI11" s="52">
        <f t="shared" ref="AI11" si="28">AO11-AC11</f>
        <v>0</v>
      </c>
      <c r="AJ11" s="52">
        <v>0</v>
      </c>
      <c r="AK11" s="55">
        <v>0</v>
      </c>
      <c r="AL11" s="55">
        <v>0</v>
      </c>
      <c r="AM11" s="53">
        <v>19005</v>
      </c>
      <c r="AN11" s="52">
        <v>0</v>
      </c>
      <c r="AO11" s="52">
        <v>31</v>
      </c>
      <c r="AP11" s="52">
        <v>0</v>
      </c>
      <c r="AQ11" s="55">
        <f t="shared" ref="AQ11" si="29">AW11-AK11</f>
        <v>0</v>
      </c>
      <c r="AR11" s="55">
        <f t="shared" ref="AR11" si="30">AX11-AL11</f>
        <v>0</v>
      </c>
      <c r="AS11" s="53">
        <f t="shared" ref="AS11" si="31">AY11-AM11</f>
        <v>0</v>
      </c>
      <c r="AT11" s="52">
        <v>0</v>
      </c>
      <c r="AU11" s="52">
        <f t="shared" ref="AU11" si="32">BA11-AO11</f>
        <v>0</v>
      </c>
      <c r="AV11" s="52">
        <v>0</v>
      </c>
      <c r="AW11" s="55">
        <v>0</v>
      </c>
      <c r="AX11" s="55">
        <v>0</v>
      </c>
      <c r="AY11" s="53">
        <v>19005</v>
      </c>
      <c r="AZ11" s="58">
        <v>0</v>
      </c>
      <c r="BA11" s="52">
        <v>31</v>
      </c>
      <c r="BB11" s="58">
        <v>0</v>
      </c>
      <c r="BC11" s="55">
        <f t="shared" ref="BC11" si="33">BI11-AW11</f>
        <v>0</v>
      </c>
      <c r="BD11" s="55">
        <f t="shared" ref="BD11" si="34">BJ11-AX11</f>
        <v>0</v>
      </c>
      <c r="BE11" s="53">
        <f t="shared" ref="BE11" si="35">BK11-AY11</f>
        <v>0</v>
      </c>
      <c r="BF11" s="52">
        <v>0</v>
      </c>
      <c r="BG11" s="52">
        <f t="shared" ref="BG11" si="36">BM11-BA11</f>
        <v>0</v>
      </c>
      <c r="BH11" s="52">
        <v>0</v>
      </c>
      <c r="BI11" s="55">
        <v>0</v>
      </c>
      <c r="BJ11" s="55">
        <v>0</v>
      </c>
      <c r="BK11" s="53">
        <v>19005</v>
      </c>
      <c r="BL11" s="58">
        <v>0</v>
      </c>
      <c r="BM11" s="52">
        <v>31</v>
      </c>
      <c r="BN11" s="52">
        <v>0</v>
      </c>
    </row>
    <row r="12" spans="1:66" s="39" customFormat="1" ht="16.5" customHeight="1">
      <c r="A12" s="38"/>
      <c r="B12" s="41" t="s">
        <v>75</v>
      </c>
      <c r="C12" s="50">
        <v>2783369</v>
      </c>
      <c r="D12" s="50">
        <v>6956</v>
      </c>
      <c r="E12" s="50">
        <v>3177017</v>
      </c>
      <c r="F12" s="50">
        <v>9195</v>
      </c>
      <c r="G12" s="50">
        <v>4165888</v>
      </c>
      <c r="H12" s="50">
        <v>9678</v>
      </c>
      <c r="I12" s="50">
        <v>2431288</v>
      </c>
      <c r="J12" s="50">
        <v>5884</v>
      </c>
      <c r="K12" s="50">
        <v>1103697</v>
      </c>
      <c r="L12" s="50">
        <v>3740</v>
      </c>
      <c r="M12" s="50">
        <v>0</v>
      </c>
      <c r="N12" s="50">
        <v>0</v>
      </c>
      <c r="O12" s="50">
        <v>125214</v>
      </c>
      <c r="P12" s="50">
        <v>0</v>
      </c>
      <c r="Q12" s="50">
        <v>547</v>
      </c>
      <c r="R12" s="50">
        <v>0</v>
      </c>
      <c r="S12" s="50">
        <f t="shared" ref="S12:S32" si="37">Y12-M12</f>
        <v>124584</v>
      </c>
      <c r="T12" s="50">
        <f t="shared" ref="T12:T32" si="38">Z12-N12</f>
        <v>457</v>
      </c>
      <c r="U12" s="50">
        <f t="shared" ref="U12:U32" si="39">AA12-O12</f>
        <v>0</v>
      </c>
      <c r="V12" s="49">
        <f>ROUND(((U12/S12-1)*100),1)</f>
        <v>-100</v>
      </c>
      <c r="W12" s="50">
        <f t="shared" ref="W12:W32" si="40">AC12-Q12</f>
        <v>0</v>
      </c>
      <c r="X12" s="49">
        <f>ROUND(((W12/T12-1)*100),1)</f>
        <v>-100</v>
      </c>
      <c r="Y12" s="50">
        <v>124584</v>
      </c>
      <c r="Z12" s="50">
        <v>457</v>
      </c>
      <c r="AA12" s="50">
        <v>125214</v>
      </c>
      <c r="AB12" s="49">
        <f>ROUND(((AA12/Y12-1)*100),1)</f>
        <v>0.5</v>
      </c>
      <c r="AC12" s="50">
        <v>547</v>
      </c>
      <c r="AD12" s="49">
        <f>ROUND(((AC12/Z12-1)*100),1)</f>
        <v>19.7</v>
      </c>
      <c r="AE12" s="50">
        <f t="shared" ref="AE12:AE32" si="41">AK12-Y12</f>
        <v>93647</v>
      </c>
      <c r="AF12" s="50">
        <f t="shared" ref="AF12:AF32" si="42">AL12-Z12</f>
        <v>335</v>
      </c>
      <c r="AG12" s="50">
        <f t="shared" ref="AG12:AG32" si="43">AM12-AA12</f>
        <v>124493</v>
      </c>
      <c r="AH12" s="49">
        <f>ROUND(((AG12/AE12-1)*100),1)</f>
        <v>32.9</v>
      </c>
      <c r="AI12" s="50">
        <f t="shared" ref="AI12:AI32" si="44">AO12-AC12</f>
        <v>554</v>
      </c>
      <c r="AJ12" s="49">
        <f>ROUND(((AI12/AF12-1)*100),1)</f>
        <v>65.400000000000006</v>
      </c>
      <c r="AK12" s="50">
        <v>218231</v>
      </c>
      <c r="AL12" s="50">
        <v>792</v>
      </c>
      <c r="AM12" s="50">
        <v>249707</v>
      </c>
      <c r="AN12" s="49">
        <f>ROUND(((AM12/AK12-1)*100),1)</f>
        <v>14.4</v>
      </c>
      <c r="AO12" s="50">
        <v>1101</v>
      </c>
      <c r="AP12" s="49">
        <f>ROUND(((AO12/AL12-1)*100),1)</f>
        <v>39</v>
      </c>
      <c r="AQ12" s="50">
        <f t="shared" ref="AQ12:AQ32" si="45">AW12-AK12</f>
        <v>123004</v>
      </c>
      <c r="AR12" s="50">
        <f t="shared" ref="AR12:AR32" si="46">AX12-AL12</f>
        <v>454</v>
      </c>
      <c r="AS12" s="50">
        <f t="shared" ref="AS12:AS32" si="47">AY12-AM12</f>
        <v>144309</v>
      </c>
      <c r="AT12" s="49">
        <f>ROUND(((AS12/AQ12-1)*100),1)</f>
        <v>17.3</v>
      </c>
      <c r="AU12" s="50">
        <f t="shared" ref="AU12:AU32" si="48">BA12-AO12</f>
        <v>630</v>
      </c>
      <c r="AV12" s="49">
        <f>ROUND(((AU12/AR12-1)*100),1)</f>
        <v>38.799999999999997</v>
      </c>
      <c r="AW12" s="50">
        <v>341235</v>
      </c>
      <c r="AX12" s="50">
        <v>1246</v>
      </c>
      <c r="AY12" s="48">
        <v>394016</v>
      </c>
      <c r="AZ12" s="49">
        <f>ROUND(((AY12/AW12-1)*100),1)</f>
        <v>15.5</v>
      </c>
      <c r="BA12" s="48">
        <v>1731</v>
      </c>
      <c r="BB12" s="49">
        <f>ROUND(((BA12/AX12-1)*100),1)</f>
        <v>38.9</v>
      </c>
      <c r="BC12" s="50">
        <f t="shared" ref="BC12:BC32" si="49">BI12-AW12</f>
        <v>92277</v>
      </c>
      <c r="BD12" s="50">
        <f t="shared" ref="BD12:BD32" si="50">BJ12-AX12</f>
        <v>146</v>
      </c>
      <c r="BE12" s="50">
        <f t="shared" ref="BE12:BE32" si="51">BK12-AY12</f>
        <v>125504</v>
      </c>
      <c r="BF12" s="49">
        <f>ROUND(((BE12/BC12-1)*100),1)</f>
        <v>36</v>
      </c>
      <c r="BG12" s="50">
        <f t="shared" ref="BG12:BG32" si="52">BM12-BA12</f>
        <v>589</v>
      </c>
      <c r="BH12" s="49">
        <f>ROUND(((BG12/BD12-1)*100),1)</f>
        <v>303.39999999999998</v>
      </c>
      <c r="BI12" s="50">
        <v>433512</v>
      </c>
      <c r="BJ12" s="50">
        <v>1392</v>
      </c>
      <c r="BK12" s="48">
        <v>519520</v>
      </c>
      <c r="BL12" s="49">
        <f>ROUND(((BK12/BI12-1)*100),1)</f>
        <v>19.8</v>
      </c>
      <c r="BM12" s="48">
        <v>2320</v>
      </c>
      <c r="BN12" s="49">
        <f>ROUND(((BM12/BJ12-1)*100),1)</f>
        <v>66.7</v>
      </c>
    </row>
    <row r="13" spans="1:66" s="39" customFormat="1" ht="16.5" customHeight="1">
      <c r="A13" s="38" t="s">
        <v>6</v>
      </c>
      <c r="B13" s="41" t="s">
        <v>49</v>
      </c>
      <c r="C13" s="50">
        <v>52004</v>
      </c>
      <c r="D13" s="50">
        <v>83</v>
      </c>
      <c r="E13" s="50">
        <v>58830</v>
      </c>
      <c r="F13" s="50">
        <v>132</v>
      </c>
      <c r="G13" s="50">
        <v>1373387</v>
      </c>
      <c r="H13" s="50">
        <v>2874</v>
      </c>
      <c r="I13" s="50">
        <v>1592850</v>
      </c>
      <c r="J13" s="50">
        <v>2960</v>
      </c>
      <c r="K13" s="50">
        <v>978494</v>
      </c>
      <c r="L13" s="50">
        <v>1659</v>
      </c>
      <c r="M13" s="50">
        <v>0</v>
      </c>
      <c r="N13" s="50">
        <v>0</v>
      </c>
      <c r="O13" s="50">
        <v>80431</v>
      </c>
      <c r="P13" s="50">
        <v>0</v>
      </c>
      <c r="Q13" s="50">
        <v>154</v>
      </c>
      <c r="R13" s="50">
        <v>0</v>
      </c>
      <c r="S13" s="50">
        <f t="shared" si="37"/>
        <v>102402</v>
      </c>
      <c r="T13" s="50">
        <f t="shared" si="38"/>
        <v>190</v>
      </c>
      <c r="U13" s="50">
        <f t="shared" si="39"/>
        <v>19271</v>
      </c>
      <c r="V13" s="49">
        <f>ROUND(((U13/S13-1)*100),1)</f>
        <v>-81.2</v>
      </c>
      <c r="W13" s="50">
        <f t="shared" si="40"/>
        <v>37</v>
      </c>
      <c r="X13" s="49">
        <f>ROUND(((W13/T13-1)*100),1)</f>
        <v>-80.5</v>
      </c>
      <c r="Y13" s="50">
        <v>102402</v>
      </c>
      <c r="Z13" s="50">
        <v>190</v>
      </c>
      <c r="AA13" s="50">
        <v>99702</v>
      </c>
      <c r="AB13" s="49">
        <f>ROUND(((AA13/Y13-1)*100),1)</f>
        <v>-2.6</v>
      </c>
      <c r="AC13" s="50">
        <v>191</v>
      </c>
      <c r="AD13" s="49">
        <f>ROUND(((AC13/Z13-1)*100),1)</f>
        <v>0.5</v>
      </c>
      <c r="AE13" s="50">
        <f t="shared" si="41"/>
        <v>200860</v>
      </c>
      <c r="AF13" s="50">
        <f t="shared" si="42"/>
        <v>351</v>
      </c>
      <c r="AG13" s="50">
        <f t="shared" si="43"/>
        <v>123427</v>
      </c>
      <c r="AH13" s="49">
        <f>ROUND(((AG13/AE13-1)*100),1)</f>
        <v>-38.6</v>
      </c>
      <c r="AI13" s="50">
        <f t="shared" si="44"/>
        <v>244</v>
      </c>
      <c r="AJ13" s="49">
        <f>ROUND(((AI13/AF13-1)*100),1)</f>
        <v>-30.5</v>
      </c>
      <c r="AK13" s="50">
        <v>303262</v>
      </c>
      <c r="AL13" s="50">
        <v>541</v>
      </c>
      <c r="AM13" s="50">
        <v>223129</v>
      </c>
      <c r="AN13" s="49">
        <f>ROUND(((AM13/AK13-1)*100),1)</f>
        <v>-26.4</v>
      </c>
      <c r="AO13" s="50">
        <v>435</v>
      </c>
      <c r="AP13" s="49">
        <f>ROUND(((AO13/AL13-1)*100),1)</f>
        <v>-19.600000000000001</v>
      </c>
      <c r="AQ13" s="50">
        <f t="shared" si="45"/>
        <v>120645</v>
      </c>
      <c r="AR13" s="50">
        <f t="shared" si="46"/>
        <v>197</v>
      </c>
      <c r="AS13" s="50">
        <f t="shared" si="47"/>
        <v>21629</v>
      </c>
      <c r="AT13" s="49">
        <f>ROUND(((AS13/AQ13-1)*100),1)</f>
        <v>-82.1</v>
      </c>
      <c r="AU13" s="50">
        <f t="shared" si="48"/>
        <v>41</v>
      </c>
      <c r="AV13" s="49">
        <f>ROUND(((AU13/AR13-1)*100),1)</f>
        <v>-79.2</v>
      </c>
      <c r="AW13" s="50">
        <v>423907</v>
      </c>
      <c r="AX13" s="50">
        <v>738</v>
      </c>
      <c r="AY13" s="48">
        <v>244758</v>
      </c>
      <c r="AZ13" s="49">
        <f>ROUND(((AY13/AW13-1)*100),1)</f>
        <v>-42.3</v>
      </c>
      <c r="BA13" s="48">
        <v>476</v>
      </c>
      <c r="BB13" s="49">
        <f>ROUND(((BA13/AX13-1)*100),1)</f>
        <v>-35.5</v>
      </c>
      <c r="BC13" s="50">
        <f t="shared" si="49"/>
        <v>19704</v>
      </c>
      <c r="BD13" s="50">
        <f t="shared" si="50"/>
        <v>31</v>
      </c>
      <c r="BE13" s="50">
        <f t="shared" si="51"/>
        <v>20283</v>
      </c>
      <c r="BF13" s="49">
        <f>ROUND(((BE13/BC13-1)*100),1)</f>
        <v>2.9</v>
      </c>
      <c r="BG13" s="50">
        <f t="shared" si="52"/>
        <v>38</v>
      </c>
      <c r="BH13" s="49">
        <f>ROUND(((BG13/BD13-1)*100),1)</f>
        <v>22.6</v>
      </c>
      <c r="BI13" s="50">
        <v>443611</v>
      </c>
      <c r="BJ13" s="50">
        <v>769</v>
      </c>
      <c r="BK13" s="48">
        <v>265041</v>
      </c>
      <c r="BL13" s="49">
        <f>ROUND(((BK13/BI13-1)*100),1)</f>
        <v>-40.299999999999997</v>
      </c>
      <c r="BM13" s="48">
        <v>514</v>
      </c>
      <c r="BN13" s="49">
        <f>ROUND(((BM13/BJ13-1)*100),1)</f>
        <v>-33.200000000000003</v>
      </c>
    </row>
    <row r="14" spans="1:66" s="39" customFormat="1" ht="14.25" customHeight="1">
      <c r="A14" s="38"/>
      <c r="B14" s="41" t="s">
        <v>65</v>
      </c>
      <c r="C14" s="50">
        <v>601207</v>
      </c>
      <c r="D14" s="50">
        <v>901</v>
      </c>
      <c r="E14" s="50">
        <v>960290</v>
      </c>
      <c r="F14" s="50">
        <v>1930</v>
      </c>
      <c r="G14" s="50">
        <v>826047</v>
      </c>
      <c r="H14" s="50">
        <v>1652</v>
      </c>
      <c r="I14" s="50">
        <v>1205328</v>
      </c>
      <c r="J14" s="50">
        <v>2161</v>
      </c>
      <c r="K14" s="50">
        <v>827340</v>
      </c>
      <c r="L14" s="50">
        <v>1359</v>
      </c>
      <c r="M14" s="50">
        <v>19994</v>
      </c>
      <c r="N14" s="50">
        <v>34</v>
      </c>
      <c r="O14" s="50">
        <v>65993</v>
      </c>
      <c r="P14" s="49">
        <f>ROUND(((O14/M14-1)*100),1)</f>
        <v>230.1</v>
      </c>
      <c r="Q14" s="50">
        <v>121</v>
      </c>
      <c r="R14" s="49">
        <f>ROUND(((Q14/N14-1)*100),1)</f>
        <v>255.9</v>
      </c>
      <c r="S14" s="50">
        <f t="shared" si="37"/>
        <v>62740</v>
      </c>
      <c r="T14" s="50">
        <f t="shared" si="38"/>
        <v>103</v>
      </c>
      <c r="U14" s="50">
        <f t="shared" si="39"/>
        <v>65945</v>
      </c>
      <c r="V14" s="49">
        <f t="shared" ref="V14" si="53">ROUND(((U14/S14-1)*100),1)</f>
        <v>5.0999999999999996</v>
      </c>
      <c r="W14" s="50">
        <f t="shared" si="40"/>
        <v>124</v>
      </c>
      <c r="X14" s="49">
        <f>ROUND(((W14/T14-1)*100),1)</f>
        <v>20.399999999999999</v>
      </c>
      <c r="Y14" s="50">
        <v>82734</v>
      </c>
      <c r="Z14" s="50">
        <v>137</v>
      </c>
      <c r="AA14" s="50">
        <v>131938</v>
      </c>
      <c r="AB14" s="49">
        <f>ROUND(((AA14/Y14-1)*100),1)</f>
        <v>59.5</v>
      </c>
      <c r="AC14" s="50">
        <v>245</v>
      </c>
      <c r="AD14" s="49">
        <f>ROUND(((AC14/Z14-1)*100),1)</f>
        <v>78.8</v>
      </c>
      <c r="AE14" s="50">
        <f t="shared" si="41"/>
        <v>62923</v>
      </c>
      <c r="AF14" s="50">
        <f t="shared" si="42"/>
        <v>109</v>
      </c>
      <c r="AG14" s="50">
        <f t="shared" si="43"/>
        <v>173120</v>
      </c>
      <c r="AH14" s="49">
        <f>ROUND(((AG14/AE14-1)*100),1)</f>
        <v>175.1</v>
      </c>
      <c r="AI14" s="50">
        <f t="shared" si="44"/>
        <v>316</v>
      </c>
      <c r="AJ14" s="49">
        <f t="shared" ref="AJ14:AJ19" si="54">ROUND(((AI14/AF14-1)*100),1)</f>
        <v>189.9</v>
      </c>
      <c r="AK14" s="50">
        <v>145657</v>
      </c>
      <c r="AL14" s="50">
        <v>246</v>
      </c>
      <c r="AM14" s="50">
        <v>305058</v>
      </c>
      <c r="AN14" s="49">
        <f t="shared" ref="AN14:AN20" si="55">ROUND(((AM14/AK14-1)*100),1)</f>
        <v>109.4</v>
      </c>
      <c r="AO14" s="50">
        <v>561</v>
      </c>
      <c r="AP14" s="49">
        <f t="shared" ref="AP14:AP20" si="56">ROUND(((AO14/AL14-1)*100),1)</f>
        <v>128</v>
      </c>
      <c r="AQ14" s="50">
        <f t="shared" si="45"/>
        <v>84393</v>
      </c>
      <c r="AR14" s="50">
        <f t="shared" si="46"/>
        <v>127</v>
      </c>
      <c r="AS14" s="50">
        <f t="shared" si="47"/>
        <v>110702</v>
      </c>
      <c r="AT14" s="49">
        <f t="shared" ref="AT14:AT19" si="57">ROUND(((AS14/AQ14-1)*100),1)</f>
        <v>31.2</v>
      </c>
      <c r="AU14" s="50">
        <f t="shared" si="48"/>
        <v>196</v>
      </c>
      <c r="AV14" s="49">
        <f>ROUND(((AU14/AR14-1)*100),1)</f>
        <v>54.3</v>
      </c>
      <c r="AW14" s="50">
        <v>230050</v>
      </c>
      <c r="AX14" s="50">
        <v>373</v>
      </c>
      <c r="AY14" s="48">
        <v>415760</v>
      </c>
      <c r="AZ14" s="49">
        <f>ROUND(((AY14/AW14-1)*100),1)</f>
        <v>80.7</v>
      </c>
      <c r="BA14" s="48">
        <v>757</v>
      </c>
      <c r="BB14" s="49">
        <f>ROUND(((BA14/AX14-1)*100),1)</f>
        <v>102.9</v>
      </c>
      <c r="BC14" s="50">
        <f t="shared" si="49"/>
        <v>0</v>
      </c>
      <c r="BD14" s="50">
        <f t="shared" si="50"/>
        <v>0</v>
      </c>
      <c r="BE14" s="50">
        <f t="shared" si="51"/>
        <v>182574</v>
      </c>
      <c r="BF14" s="50">
        <v>0</v>
      </c>
      <c r="BG14" s="50">
        <f t="shared" si="52"/>
        <v>326</v>
      </c>
      <c r="BH14" s="50">
        <v>0</v>
      </c>
      <c r="BI14" s="50">
        <v>230050</v>
      </c>
      <c r="BJ14" s="50">
        <v>373</v>
      </c>
      <c r="BK14" s="48">
        <v>598334</v>
      </c>
      <c r="BL14" s="49">
        <f>ROUND(((BK14/BI14-1)*100),1)</f>
        <v>160.1</v>
      </c>
      <c r="BM14" s="48">
        <v>1083</v>
      </c>
      <c r="BN14" s="49">
        <f>ROUND(((BM14/BJ14-1)*100),1)</f>
        <v>190.3</v>
      </c>
    </row>
    <row r="15" spans="1:66" s="39" customFormat="1" ht="16.5" customHeight="1">
      <c r="A15" s="38"/>
      <c r="B15" s="41" t="s">
        <v>184</v>
      </c>
      <c r="C15" s="50">
        <v>0</v>
      </c>
      <c r="D15" s="50">
        <v>0</v>
      </c>
      <c r="E15" s="50">
        <v>61936</v>
      </c>
      <c r="F15" s="50">
        <v>128</v>
      </c>
      <c r="G15" s="50">
        <v>0</v>
      </c>
      <c r="H15" s="50">
        <v>0</v>
      </c>
      <c r="I15" s="50">
        <v>58812</v>
      </c>
      <c r="J15" s="50">
        <v>113</v>
      </c>
      <c r="K15" s="50">
        <v>184812</v>
      </c>
      <c r="L15" s="50">
        <v>294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f t="shared" si="37"/>
        <v>0</v>
      </c>
      <c r="T15" s="50">
        <f t="shared" si="38"/>
        <v>0</v>
      </c>
      <c r="U15" s="50">
        <f t="shared" si="39"/>
        <v>0</v>
      </c>
      <c r="V15" s="50">
        <v>0</v>
      </c>
      <c r="W15" s="50">
        <f t="shared" si="40"/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f t="shared" si="41"/>
        <v>0</v>
      </c>
      <c r="AF15" s="50">
        <f t="shared" si="42"/>
        <v>0</v>
      </c>
      <c r="AG15" s="50">
        <f t="shared" si="43"/>
        <v>0</v>
      </c>
      <c r="AH15" s="50">
        <v>0</v>
      </c>
      <c r="AI15" s="50">
        <f t="shared" si="44"/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f t="shared" si="45"/>
        <v>40366</v>
      </c>
      <c r="AR15" s="50">
        <f t="shared" si="46"/>
        <v>63</v>
      </c>
      <c r="AS15" s="50">
        <f t="shared" si="47"/>
        <v>0</v>
      </c>
      <c r="AT15" s="49">
        <f t="shared" si="57"/>
        <v>-100</v>
      </c>
      <c r="AU15" s="50">
        <f t="shared" si="48"/>
        <v>0</v>
      </c>
      <c r="AV15" s="49">
        <f t="shared" ref="AV15:AV19" si="58">ROUND(((AU15/AR15-1)*100),1)</f>
        <v>-100</v>
      </c>
      <c r="AW15" s="50">
        <v>40366</v>
      </c>
      <c r="AX15" s="50">
        <v>63</v>
      </c>
      <c r="AY15" s="48">
        <v>0</v>
      </c>
      <c r="AZ15" s="49">
        <f t="shared" ref="AZ15:AZ20" si="59">ROUND(((AY15/AW15-1)*100),1)</f>
        <v>-100</v>
      </c>
      <c r="BA15" s="48">
        <v>0</v>
      </c>
      <c r="BB15" s="49">
        <f>ROUND(((BA15/AX15-1)*100),1)</f>
        <v>-100</v>
      </c>
      <c r="BC15" s="50">
        <f t="shared" si="49"/>
        <v>104116</v>
      </c>
      <c r="BD15" s="50">
        <f t="shared" si="50"/>
        <v>160</v>
      </c>
      <c r="BE15" s="50">
        <f t="shared" si="51"/>
        <v>0</v>
      </c>
      <c r="BF15" s="49">
        <f t="shared" ref="BF15:BF17" si="60">ROUND(((BE15/BC15-1)*100),1)</f>
        <v>-100</v>
      </c>
      <c r="BG15" s="50">
        <f t="shared" si="52"/>
        <v>0</v>
      </c>
      <c r="BH15" s="49">
        <f t="shared" ref="BH15:BH17" si="61">ROUND(((BG15/BD15-1)*100),1)</f>
        <v>-100</v>
      </c>
      <c r="BI15" s="50">
        <v>144482</v>
      </c>
      <c r="BJ15" s="50">
        <v>223</v>
      </c>
      <c r="BK15" s="48">
        <v>0</v>
      </c>
      <c r="BL15" s="49">
        <f t="shared" ref="BL15:BL20" si="62">ROUND(((BK15/BI15-1)*100),1)</f>
        <v>-100</v>
      </c>
      <c r="BM15" s="48">
        <v>0</v>
      </c>
      <c r="BN15" s="49">
        <f>ROUND(((BM15/BJ15-1)*100),1)</f>
        <v>-100</v>
      </c>
    </row>
    <row r="16" spans="1:66" s="39" customFormat="1" ht="16.5" customHeight="1">
      <c r="A16" s="38"/>
      <c r="B16" s="41" t="s">
        <v>76</v>
      </c>
      <c r="C16" s="50">
        <v>30921</v>
      </c>
      <c r="D16" s="50">
        <v>47</v>
      </c>
      <c r="E16" s="50">
        <v>22417</v>
      </c>
      <c r="F16" s="50">
        <v>47</v>
      </c>
      <c r="G16" s="50">
        <v>0</v>
      </c>
      <c r="H16" s="50">
        <v>0</v>
      </c>
      <c r="I16" s="50">
        <v>0</v>
      </c>
      <c r="J16" s="50">
        <v>0</v>
      </c>
      <c r="K16" s="50">
        <v>108628</v>
      </c>
      <c r="L16" s="50">
        <v>187</v>
      </c>
      <c r="M16" s="50">
        <v>0</v>
      </c>
      <c r="N16" s="50">
        <v>0</v>
      </c>
      <c r="O16" s="50">
        <v>46734</v>
      </c>
      <c r="P16" s="50">
        <v>0</v>
      </c>
      <c r="Q16" s="50">
        <v>89</v>
      </c>
      <c r="R16" s="50">
        <v>0</v>
      </c>
      <c r="S16" s="50">
        <f t="shared" si="37"/>
        <v>0</v>
      </c>
      <c r="T16" s="50">
        <f t="shared" si="38"/>
        <v>0</v>
      </c>
      <c r="U16" s="50">
        <f t="shared" si="39"/>
        <v>0</v>
      </c>
      <c r="V16" s="50">
        <v>0</v>
      </c>
      <c r="W16" s="50">
        <f t="shared" si="40"/>
        <v>0</v>
      </c>
      <c r="X16" s="50">
        <v>0</v>
      </c>
      <c r="Y16" s="50">
        <v>0</v>
      </c>
      <c r="Z16" s="50">
        <v>0</v>
      </c>
      <c r="AA16" s="50">
        <v>46734</v>
      </c>
      <c r="AB16" s="50">
        <v>0</v>
      </c>
      <c r="AC16" s="50">
        <v>89</v>
      </c>
      <c r="AD16" s="50">
        <v>0</v>
      </c>
      <c r="AE16" s="50">
        <f t="shared" si="41"/>
        <v>0</v>
      </c>
      <c r="AF16" s="50">
        <f t="shared" si="42"/>
        <v>0</v>
      </c>
      <c r="AG16" s="50">
        <f t="shared" si="43"/>
        <v>24476</v>
      </c>
      <c r="AH16" s="50">
        <v>0</v>
      </c>
      <c r="AI16" s="50">
        <f t="shared" si="44"/>
        <v>48</v>
      </c>
      <c r="AJ16" s="50">
        <v>0</v>
      </c>
      <c r="AK16" s="50">
        <v>0</v>
      </c>
      <c r="AL16" s="50">
        <v>0</v>
      </c>
      <c r="AM16" s="50">
        <v>71210</v>
      </c>
      <c r="AN16" s="50">
        <v>0</v>
      </c>
      <c r="AO16" s="50">
        <v>137</v>
      </c>
      <c r="AP16" s="50">
        <v>0</v>
      </c>
      <c r="AQ16" s="50">
        <f t="shared" si="45"/>
        <v>0</v>
      </c>
      <c r="AR16" s="50">
        <f t="shared" si="46"/>
        <v>0</v>
      </c>
      <c r="AS16" s="50">
        <f t="shared" si="47"/>
        <v>20570</v>
      </c>
      <c r="AT16" s="50">
        <v>0</v>
      </c>
      <c r="AU16" s="50">
        <f t="shared" si="48"/>
        <v>37</v>
      </c>
      <c r="AV16" s="50">
        <v>0</v>
      </c>
      <c r="AW16" s="50">
        <v>0</v>
      </c>
      <c r="AX16" s="50">
        <v>0</v>
      </c>
      <c r="AY16" s="48">
        <v>91780</v>
      </c>
      <c r="AZ16" s="50">
        <v>0</v>
      </c>
      <c r="BA16" s="48">
        <v>174</v>
      </c>
      <c r="BB16" s="50">
        <v>0</v>
      </c>
      <c r="BC16" s="50">
        <f t="shared" si="49"/>
        <v>22941</v>
      </c>
      <c r="BD16" s="50">
        <f t="shared" si="50"/>
        <v>38</v>
      </c>
      <c r="BE16" s="50">
        <f t="shared" si="51"/>
        <v>0</v>
      </c>
      <c r="BF16" s="49">
        <f t="shared" si="60"/>
        <v>-100</v>
      </c>
      <c r="BG16" s="50">
        <f t="shared" si="52"/>
        <v>0</v>
      </c>
      <c r="BH16" s="49">
        <f t="shared" si="61"/>
        <v>-100</v>
      </c>
      <c r="BI16" s="50">
        <v>22941</v>
      </c>
      <c r="BJ16" s="50">
        <v>38</v>
      </c>
      <c r="BK16" s="48">
        <v>91780</v>
      </c>
      <c r="BL16" s="49">
        <f t="shared" si="62"/>
        <v>300.10000000000002</v>
      </c>
      <c r="BM16" s="48">
        <v>174</v>
      </c>
      <c r="BN16" s="49">
        <f t="shared" ref="BN16:BN20" si="63">ROUND(((BM16/BJ16-1)*100),1)</f>
        <v>357.9</v>
      </c>
    </row>
    <row r="17" spans="1:66" s="39" customFormat="1" ht="16.5" customHeight="1">
      <c r="A17" s="38"/>
      <c r="B17" s="41" t="s">
        <v>199</v>
      </c>
      <c r="C17" s="50">
        <v>0</v>
      </c>
      <c r="D17" s="50">
        <v>0</v>
      </c>
      <c r="E17" s="50">
        <v>0</v>
      </c>
      <c r="F17" s="50">
        <v>0</v>
      </c>
      <c r="G17" s="50">
        <v>105206</v>
      </c>
      <c r="H17" s="50">
        <v>212</v>
      </c>
      <c r="I17" s="50">
        <v>0</v>
      </c>
      <c r="J17" s="50">
        <v>0</v>
      </c>
      <c r="K17" s="50">
        <v>70446</v>
      </c>
      <c r="L17" s="50">
        <v>120</v>
      </c>
      <c r="M17" s="50">
        <v>23741</v>
      </c>
      <c r="N17" s="50">
        <v>44</v>
      </c>
      <c r="O17" s="50">
        <v>0</v>
      </c>
      <c r="P17" s="49">
        <f t="shared" ref="P17:P20" si="64">ROUND(((O17/M17-1)*100),1)</f>
        <v>-100</v>
      </c>
      <c r="Q17" s="50">
        <v>0</v>
      </c>
      <c r="R17" s="49">
        <f t="shared" ref="R17:R20" si="65">ROUND(((Q17/N17-1)*100),1)</f>
        <v>-100</v>
      </c>
      <c r="S17" s="50">
        <f t="shared" si="37"/>
        <v>0</v>
      </c>
      <c r="T17" s="50">
        <f t="shared" si="38"/>
        <v>0</v>
      </c>
      <c r="U17" s="50">
        <f t="shared" si="39"/>
        <v>0</v>
      </c>
      <c r="V17" s="50">
        <v>0</v>
      </c>
      <c r="W17" s="50">
        <f t="shared" si="40"/>
        <v>0</v>
      </c>
      <c r="X17" s="50">
        <v>0</v>
      </c>
      <c r="Y17" s="50">
        <v>23741</v>
      </c>
      <c r="Z17" s="50">
        <v>44</v>
      </c>
      <c r="AA17" s="50">
        <v>0</v>
      </c>
      <c r="AB17" s="49">
        <f t="shared" ref="AB17:AB20" si="66">ROUND(((AA17/Y17-1)*100),1)</f>
        <v>-100</v>
      </c>
      <c r="AC17" s="50">
        <v>0</v>
      </c>
      <c r="AD17" s="49">
        <f t="shared" ref="AD17:AD20" si="67">ROUND(((AC17/Z17-1)*100),1)</f>
        <v>-100</v>
      </c>
      <c r="AE17" s="50">
        <f t="shared" si="41"/>
        <v>0</v>
      </c>
      <c r="AF17" s="50">
        <f t="shared" si="42"/>
        <v>0</v>
      </c>
      <c r="AG17" s="50">
        <f t="shared" si="43"/>
        <v>0</v>
      </c>
      <c r="AH17" s="50">
        <v>0</v>
      </c>
      <c r="AI17" s="50">
        <f t="shared" si="44"/>
        <v>0</v>
      </c>
      <c r="AJ17" s="50">
        <v>0</v>
      </c>
      <c r="AK17" s="50">
        <v>23741</v>
      </c>
      <c r="AL17" s="50">
        <v>44</v>
      </c>
      <c r="AM17" s="50">
        <v>0</v>
      </c>
      <c r="AN17" s="49">
        <f t="shared" si="55"/>
        <v>-100</v>
      </c>
      <c r="AO17" s="50">
        <v>0</v>
      </c>
      <c r="AP17" s="49">
        <f t="shared" si="56"/>
        <v>-100</v>
      </c>
      <c r="AQ17" s="50">
        <f t="shared" si="45"/>
        <v>0</v>
      </c>
      <c r="AR17" s="50">
        <f t="shared" si="46"/>
        <v>0</v>
      </c>
      <c r="AS17" s="50">
        <f t="shared" si="47"/>
        <v>0</v>
      </c>
      <c r="AT17" s="50">
        <v>0</v>
      </c>
      <c r="AU17" s="50">
        <f t="shared" si="48"/>
        <v>0</v>
      </c>
      <c r="AV17" s="50">
        <v>0</v>
      </c>
      <c r="AW17" s="50">
        <v>23741</v>
      </c>
      <c r="AX17" s="50">
        <v>44</v>
      </c>
      <c r="AY17" s="48">
        <v>0</v>
      </c>
      <c r="AZ17" s="49">
        <f t="shared" si="59"/>
        <v>-100</v>
      </c>
      <c r="BA17" s="48">
        <v>0</v>
      </c>
      <c r="BB17" s="49">
        <f t="shared" ref="BB17:BB20" si="68">ROUND(((BA17/AX17-1)*100),1)</f>
        <v>-100</v>
      </c>
      <c r="BC17" s="50">
        <f t="shared" si="49"/>
        <v>23233</v>
      </c>
      <c r="BD17" s="50">
        <f t="shared" si="50"/>
        <v>36</v>
      </c>
      <c r="BE17" s="50">
        <f t="shared" si="51"/>
        <v>0</v>
      </c>
      <c r="BF17" s="49">
        <f t="shared" si="60"/>
        <v>-100</v>
      </c>
      <c r="BG17" s="50">
        <f t="shared" si="52"/>
        <v>0</v>
      </c>
      <c r="BH17" s="49">
        <f t="shared" si="61"/>
        <v>-100</v>
      </c>
      <c r="BI17" s="50">
        <v>46974</v>
      </c>
      <c r="BJ17" s="50">
        <v>80</v>
      </c>
      <c r="BK17" s="48">
        <v>0</v>
      </c>
      <c r="BL17" s="49">
        <f t="shared" si="62"/>
        <v>-100</v>
      </c>
      <c r="BM17" s="48">
        <v>0</v>
      </c>
      <c r="BN17" s="49">
        <f t="shared" si="63"/>
        <v>-100</v>
      </c>
    </row>
    <row r="18" spans="1:66" s="39" customFormat="1" ht="16.5" customHeight="1">
      <c r="A18" s="38"/>
      <c r="B18" s="41" t="s">
        <v>58</v>
      </c>
      <c r="C18" s="50">
        <v>0</v>
      </c>
      <c r="D18" s="50">
        <v>0</v>
      </c>
      <c r="E18" s="50">
        <v>25502</v>
      </c>
      <c r="F18" s="50">
        <v>48</v>
      </c>
      <c r="G18" s="50">
        <v>140673</v>
      </c>
      <c r="H18" s="50">
        <v>265</v>
      </c>
      <c r="I18" s="50">
        <v>118632</v>
      </c>
      <c r="J18" s="50">
        <v>232</v>
      </c>
      <c r="K18" s="50">
        <v>70301</v>
      </c>
      <c r="L18" s="50">
        <v>126</v>
      </c>
      <c r="M18" s="50">
        <v>48572</v>
      </c>
      <c r="N18" s="50">
        <v>88</v>
      </c>
      <c r="O18" s="50">
        <v>0</v>
      </c>
      <c r="P18" s="49">
        <f t="shared" si="64"/>
        <v>-100</v>
      </c>
      <c r="Q18" s="50">
        <v>0</v>
      </c>
      <c r="R18" s="49">
        <f t="shared" si="65"/>
        <v>-100</v>
      </c>
      <c r="S18" s="50">
        <f t="shared" si="37"/>
        <v>0</v>
      </c>
      <c r="T18" s="50">
        <f t="shared" si="38"/>
        <v>0</v>
      </c>
      <c r="U18" s="50">
        <f t="shared" si="39"/>
        <v>0</v>
      </c>
      <c r="V18" s="50">
        <v>0</v>
      </c>
      <c r="W18" s="50">
        <f t="shared" si="40"/>
        <v>0</v>
      </c>
      <c r="X18" s="50">
        <v>0</v>
      </c>
      <c r="Y18" s="50">
        <v>48572</v>
      </c>
      <c r="Z18" s="50">
        <v>88</v>
      </c>
      <c r="AA18" s="50">
        <v>0</v>
      </c>
      <c r="AB18" s="49">
        <f t="shared" si="66"/>
        <v>-100</v>
      </c>
      <c r="AC18" s="50">
        <v>0</v>
      </c>
      <c r="AD18" s="49">
        <f t="shared" si="67"/>
        <v>-100</v>
      </c>
      <c r="AE18" s="50">
        <f t="shared" si="41"/>
        <v>21729</v>
      </c>
      <c r="AF18" s="50">
        <f t="shared" si="42"/>
        <v>38</v>
      </c>
      <c r="AG18" s="50">
        <f t="shared" si="43"/>
        <v>0</v>
      </c>
      <c r="AH18" s="49">
        <f t="shared" ref="AH18:AH19" si="69">ROUND(((AG18/AE18-1)*100),1)</f>
        <v>-100</v>
      </c>
      <c r="AI18" s="50">
        <f t="shared" si="44"/>
        <v>0</v>
      </c>
      <c r="AJ18" s="49">
        <f t="shared" si="54"/>
        <v>-100</v>
      </c>
      <c r="AK18" s="50">
        <v>70301</v>
      </c>
      <c r="AL18" s="50">
        <v>126</v>
      </c>
      <c r="AM18" s="50">
        <v>0</v>
      </c>
      <c r="AN18" s="49">
        <f t="shared" si="55"/>
        <v>-100</v>
      </c>
      <c r="AO18" s="50">
        <v>0</v>
      </c>
      <c r="AP18" s="49">
        <f t="shared" si="56"/>
        <v>-100</v>
      </c>
      <c r="AQ18" s="50">
        <f t="shared" si="45"/>
        <v>0</v>
      </c>
      <c r="AR18" s="50">
        <f t="shared" si="46"/>
        <v>0</v>
      </c>
      <c r="AS18" s="50">
        <f t="shared" si="47"/>
        <v>0</v>
      </c>
      <c r="AT18" s="50">
        <v>0</v>
      </c>
      <c r="AU18" s="50">
        <f t="shared" si="48"/>
        <v>0</v>
      </c>
      <c r="AV18" s="50">
        <v>0</v>
      </c>
      <c r="AW18" s="50">
        <v>70301</v>
      </c>
      <c r="AX18" s="50">
        <v>126</v>
      </c>
      <c r="AY18" s="48">
        <v>0</v>
      </c>
      <c r="AZ18" s="49">
        <f t="shared" si="59"/>
        <v>-100</v>
      </c>
      <c r="BA18" s="48">
        <v>0</v>
      </c>
      <c r="BB18" s="49">
        <f t="shared" si="68"/>
        <v>-100</v>
      </c>
      <c r="BC18" s="50">
        <f t="shared" si="49"/>
        <v>0</v>
      </c>
      <c r="BD18" s="50">
        <f t="shared" si="50"/>
        <v>0</v>
      </c>
      <c r="BE18" s="50">
        <f t="shared" si="51"/>
        <v>0</v>
      </c>
      <c r="BF18" s="50">
        <v>0</v>
      </c>
      <c r="BG18" s="50">
        <f t="shared" si="52"/>
        <v>0</v>
      </c>
      <c r="BH18" s="50">
        <v>0</v>
      </c>
      <c r="BI18" s="50">
        <v>70301</v>
      </c>
      <c r="BJ18" s="50">
        <v>126</v>
      </c>
      <c r="BK18" s="48">
        <v>0</v>
      </c>
      <c r="BL18" s="49">
        <f t="shared" si="62"/>
        <v>-100</v>
      </c>
      <c r="BM18" s="48">
        <v>0</v>
      </c>
      <c r="BN18" s="49">
        <f t="shared" si="63"/>
        <v>-100</v>
      </c>
    </row>
    <row r="19" spans="1:66" s="39" customFormat="1" ht="16.5" customHeight="1">
      <c r="A19" s="38"/>
      <c r="B19" s="41" t="s">
        <v>59</v>
      </c>
      <c r="C19" s="50">
        <v>0</v>
      </c>
      <c r="D19" s="50">
        <v>0</v>
      </c>
      <c r="E19" s="50">
        <v>0</v>
      </c>
      <c r="F19" s="50">
        <v>0</v>
      </c>
      <c r="G19" s="50">
        <v>23225</v>
      </c>
      <c r="H19" s="50">
        <v>53</v>
      </c>
      <c r="I19" s="50">
        <v>17931</v>
      </c>
      <c r="J19" s="50">
        <v>36</v>
      </c>
      <c r="K19" s="50">
        <v>41762</v>
      </c>
      <c r="L19" s="50">
        <v>74</v>
      </c>
      <c r="M19" s="50">
        <v>0</v>
      </c>
      <c r="N19" s="50">
        <v>0</v>
      </c>
      <c r="O19" s="50">
        <v>23128</v>
      </c>
      <c r="P19" s="50">
        <v>0</v>
      </c>
      <c r="Q19" s="50">
        <v>44</v>
      </c>
      <c r="R19" s="50">
        <v>0</v>
      </c>
      <c r="S19" s="50">
        <f t="shared" si="37"/>
        <v>0</v>
      </c>
      <c r="T19" s="50">
        <f t="shared" si="38"/>
        <v>0</v>
      </c>
      <c r="U19" s="50">
        <f t="shared" si="39"/>
        <v>0</v>
      </c>
      <c r="V19" s="50">
        <v>0</v>
      </c>
      <c r="W19" s="50">
        <f t="shared" si="40"/>
        <v>0</v>
      </c>
      <c r="X19" s="50">
        <v>0</v>
      </c>
      <c r="Y19" s="50">
        <v>0</v>
      </c>
      <c r="Z19" s="50">
        <v>0</v>
      </c>
      <c r="AA19" s="50">
        <v>23128</v>
      </c>
      <c r="AB19" s="50">
        <v>0</v>
      </c>
      <c r="AC19" s="50">
        <v>44</v>
      </c>
      <c r="AD19" s="50">
        <v>0</v>
      </c>
      <c r="AE19" s="50">
        <f t="shared" si="41"/>
        <v>23413</v>
      </c>
      <c r="AF19" s="50">
        <f t="shared" si="42"/>
        <v>42</v>
      </c>
      <c r="AG19" s="50">
        <f t="shared" si="43"/>
        <v>0</v>
      </c>
      <c r="AH19" s="49">
        <f t="shared" si="69"/>
        <v>-100</v>
      </c>
      <c r="AI19" s="50">
        <f t="shared" si="44"/>
        <v>0</v>
      </c>
      <c r="AJ19" s="49">
        <f t="shared" si="54"/>
        <v>-100</v>
      </c>
      <c r="AK19" s="50">
        <v>23413</v>
      </c>
      <c r="AL19" s="50">
        <v>42</v>
      </c>
      <c r="AM19" s="50">
        <v>23128</v>
      </c>
      <c r="AN19" s="49">
        <f t="shared" si="55"/>
        <v>-1.2</v>
      </c>
      <c r="AO19" s="50">
        <v>44</v>
      </c>
      <c r="AP19" s="49">
        <f t="shared" si="56"/>
        <v>4.8</v>
      </c>
      <c r="AQ19" s="50">
        <f t="shared" si="45"/>
        <v>18349</v>
      </c>
      <c r="AR19" s="50">
        <f t="shared" si="46"/>
        <v>32</v>
      </c>
      <c r="AS19" s="50">
        <f t="shared" si="47"/>
        <v>0</v>
      </c>
      <c r="AT19" s="49">
        <f t="shared" si="57"/>
        <v>-100</v>
      </c>
      <c r="AU19" s="50">
        <f t="shared" si="48"/>
        <v>0</v>
      </c>
      <c r="AV19" s="49">
        <f t="shared" si="58"/>
        <v>-100</v>
      </c>
      <c r="AW19" s="50">
        <v>41762</v>
      </c>
      <c r="AX19" s="50">
        <v>74</v>
      </c>
      <c r="AY19" s="48">
        <v>23128</v>
      </c>
      <c r="AZ19" s="49">
        <f t="shared" si="59"/>
        <v>-44.6</v>
      </c>
      <c r="BA19" s="48">
        <v>44</v>
      </c>
      <c r="BB19" s="49">
        <f t="shared" si="68"/>
        <v>-40.5</v>
      </c>
      <c r="BC19" s="50">
        <f t="shared" si="49"/>
        <v>0</v>
      </c>
      <c r="BD19" s="50">
        <f t="shared" si="50"/>
        <v>0</v>
      </c>
      <c r="BE19" s="50">
        <f t="shared" si="51"/>
        <v>0</v>
      </c>
      <c r="BF19" s="50">
        <v>0</v>
      </c>
      <c r="BG19" s="50">
        <f t="shared" si="52"/>
        <v>0</v>
      </c>
      <c r="BH19" s="50">
        <v>0</v>
      </c>
      <c r="BI19" s="50">
        <v>41762</v>
      </c>
      <c r="BJ19" s="50">
        <v>74</v>
      </c>
      <c r="BK19" s="48">
        <v>23128</v>
      </c>
      <c r="BL19" s="49">
        <f t="shared" si="62"/>
        <v>-44.6</v>
      </c>
      <c r="BM19" s="48">
        <v>44</v>
      </c>
      <c r="BN19" s="49">
        <f t="shared" si="63"/>
        <v>-40.5</v>
      </c>
    </row>
    <row r="20" spans="1:66" s="39" customFormat="1" ht="16.5" customHeight="1">
      <c r="A20" s="38"/>
      <c r="B20" s="41" t="s">
        <v>134</v>
      </c>
      <c r="C20" s="50">
        <v>189245</v>
      </c>
      <c r="D20" s="50">
        <v>305</v>
      </c>
      <c r="E20" s="50">
        <v>44880</v>
      </c>
      <c r="F20" s="50">
        <v>82</v>
      </c>
      <c r="G20" s="50">
        <v>0</v>
      </c>
      <c r="H20" s="50">
        <v>0</v>
      </c>
      <c r="I20" s="50">
        <v>25500</v>
      </c>
      <c r="J20" s="50">
        <v>45</v>
      </c>
      <c r="K20" s="50">
        <v>23880</v>
      </c>
      <c r="L20" s="50">
        <v>45</v>
      </c>
      <c r="M20" s="50">
        <v>23880</v>
      </c>
      <c r="N20" s="50">
        <v>45</v>
      </c>
      <c r="O20" s="50">
        <v>0</v>
      </c>
      <c r="P20" s="49">
        <f t="shared" si="64"/>
        <v>-100</v>
      </c>
      <c r="Q20" s="50">
        <v>0</v>
      </c>
      <c r="R20" s="49">
        <f t="shared" si="65"/>
        <v>-100</v>
      </c>
      <c r="S20" s="50">
        <f t="shared" si="37"/>
        <v>0</v>
      </c>
      <c r="T20" s="50">
        <f t="shared" si="38"/>
        <v>0</v>
      </c>
      <c r="U20" s="50">
        <f t="shared" si="39"/>
        <v>0</v>
      </c>
      <c r="V20" s="50">
        <v>0</v>
      </c>
      <c r="W20" s="50">
        <f t="shared" si="40"/>
        <v>0</v>
      </c>
      <c r="X20" s="50">
        <v>0</v>
      </c>
      <c r="Y20" s="50">
        <v>23880</v>
      </c>
      <c r="Z20" s="50">
        <v>45</v>
      </c>
      <c r="AA20" s="50">
        <v>0</v>
      </c>
      <c r="AB20" s="49">
        <f t="shared" si="66"/>
        <v>-100</v>
      </c>
      <c r="AC20" s="50">
        <v>0</v>
      </c>
      <c r="AD20" s="49">
        <f t="shared" si="67"/>
        <v>-100</v>
      </c>
      <c r="AE20" s="50">
        <f t="shared" si="41"/>
        <v>0</v>
      </c>
      <c r="AF20" s="50">
        <f t="shared" si="42"/>
        <v>0</v>
      </c>
      <c r="AG20" s="50">
        <f t="shared" si="43"/>
        <v>0</v>
      </c>
      <c r="AH20" s="50">
        <v>0</v>
      </c>
      <c r="AI20" s="50">
        <f t="shared" si="44"/>
        <v>0</v>
      </c>
      <c r="AJ20" s="50">
        <v>0</v>
      </c>
      <c r="AK20" s="50">
        <v>23880</v>
      </c>
      <c r="AL20" s="50">
        <v>45</v>
      </c>
      <c r="AM20" s="50">
        <v>0</v>
      </c>
      <c r="AN20" s="49">
        <f t="shared" si="55"/>
        <v>-100</v>
      </c>
      <c r="AO20" s="50">
        <v>0</v>
      </c>
      <c r="AP20" s="49">
        <f t="shared" si="56"/>
        <v>-100</v>
      </c>
      <c r="AQ20" s="50">
        <f t="shared" si="45"/>
        <v>0</v>
      </c>
      <c r="AR20" s="50">
        <f t="shared" si="46"/>
        <v>0</v>
      </c>
      <c r="AS20" s="50">
        <f t="shared" si="47"/>
        <v>0</v>
      </c>
      <c r="AT20" s="50">
        <v>0</v>
      </c>
      <c r="AU20" s="50">
        <f t="shared" si="48"/>
        <v>0</v>
      </c>
      <c r="AV20" s="50">
        <v>0</v>
      </c>
      <c r="AW20" s="50">
        <v>23880</v>
      </c>
      <c r="AX20" s="50">
        <v>45</v>
      </c>
      <c r="AY20" s="48">
        <v>0</v>
      </c>
      <c r="AZ20" s="49">
        <f t="shared" si="59"/>
        <v>-100</v>
      </c>
      <c r="BA20" s="48">
        <v>0</v>
      </c>
      <c r="BB20" s="49">
        <f t="shared" si="68"/>
        <v>-100</v>
      </c>
      <c r="BC20" s="50">
        <f t="shared" si="49"/>
        <v>0</v>
      </c>
      <c r="BD20" s="50">
        <f t="shared" si="50"/>
        <v>0</v>
      </c>
      <c r="BE20" s="50">
        <f t="shared" si="51"/>
        <v>0</v>
      </c>
      <c r="BF20" s="50">
        <v>0</v>
      </c>
      <c r="BG20" s="50">
        <f t="shared" si="52"/>
        <v>0</v>
      </c>
      <c r="BH20" s="50">
        <v>0</v>
      </c>
      <c r="BI20" s="50">
        <v>23880</v>
      </c>
      <c r="BJ20" s="50">
        <v>45</v>
      </c>
      <c r="BK20" s="48">
        <v>0</v>
      </c>
      <c r="BL20" s="49">
        <f t="shared" si="62"/>
        <v>-100</v>
      </c>
      <c r="BM20" s="48">
        <v>0</v>
      </c>
      <c r="BN20" s="49">
        <f t="shared" si="63"/>
        <v>-100</v>
      </c>
    </row>
    <row r="21" spans="1:66" s="39" customFormat="1" ht="16.5" customHeight="1">
      <c r="A21" s="38"/>
      <c r="B21" s="41" t="s">
        <v>90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19446</v>
      </c>
      <c r="L21" s="50">
        <v>30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f t="shared" si="37"/>
        <v>0</v>
      </c>
      <c r="T21" s="50">
        <f t="shared" si="38"/>
        <v>0</v>
      </c>
      <c r="U21" s="50">
        <f t="shared" si="39"/>
        <v>0</v>
      </c>
      <c r="V21" s="50">
        <v>0</v>
      </c>
      <c r="W21" s="50">
        <f t="shared" si="40"/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f t="shared" si="41"/>
        <v>0</v>
      </c>
      <c r="AF21" s="50">
        <f t="shared" si="42"/>
        <v>0</v>
      </c>
      <c r="AG21" s="50">
        <f t="shared" si="43"/>
        <v>0</v>
      </c>
      <c r="AH21" s="50">
        <v>0</v>
      </c>
      <c r="AI21" s="50">
        <f t="shared" si="44"/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f t="shared" si="45"/>
        <v>0</v>
      </c>
      <c r="AR21" s="50">
        <f t="shared" si="46"/>
        <v>0</v>
      </c>
      <c r="AS21" s="50">
        <f t="shared" si="47"/>
        <v>0</v>
      </c>
      <c r="AT21" s="50">
        <v>0</v>
      </c>
      <c r="AU21" s="50">
        <f t="shared" si="48"/>
        <v>0</v>
      </c>
      <c r="AV21" s="50">
        <v>0</v>
      </c>
      <c r="AW21" s="50">
        <v>0</v>
      </c>
      <c r="AX21" s="50">
        <v>0</v>
      </c>
      <c r="AY21" s="48">
        <v>0</v>
      </c>
      <c r="AZ21" s="50">
        <v>0</v>
      </c>
      <c r="BA21" s="48">
        <v>0</v>
      </c>
      <c r="BB21" s="50">
        <v>0</v>
      </c>
      <c r="BC21" s="50">
        <f t="shared" si="49"/>
        <v>0</v>
      </c>
      <c r="BD21" s="50">
        <f t="shared" si="50"/>
        <v>0</v>
      </c>
      <c r="BE21" s="50">
        <f t="shared" si="51"/>
        <v>0</v>
      </c>
      <c r="BF21" s="50">
        <v>0</v>
      </c>
      <c r="BG21" s="50">
        <f t="shared" si="52"/>
        <v>0</v>
      </c>
      <c r="BH21" s="50">
        <v>0</v>
      </c>
      <c r="BI21" s="50">
        <v>0</v>
      </c>
      <c r="BJ21" s="50">
        <v>0</v>
      </c>
      <c r="BK21" s="48">
        <v>0</v>
      </c>
      <c r="BL21" s="50">
        <v>0</v>
      </c>
      <c r="BM21" s="48">
        <v>0</v>
      </c>
      <c r="BN21" s="50">
        <v>0</v>
      </c>
    </row>
    <row r="22" spans="1:66" s="39" customFormat="1" ht="16.5" customHeight="1">
      <c r="A22" s="38"/>
      <c r="B22" s="41" t="s">
        <v>139</v>
      </c>
      <c r="C22" s="50">
        <v>81851</v>
      </c>
      <c r="D22" s="50">
        <v>132</v>
      </c>
      <c r="E22" s="50">
        <v>22910</v>
      </c>
      <c r="F22" s="50">
        <v>49</v>
      </c>
      <c r="G22" s="50">
        <v>0</v>
      </c>
      <c r="H22" s="50">
        <v>0</v>
      </c>
      <c r="I22" s="50">
        <v>4769779</v>
      </c>
      <c r="J22" s="50">
        <v>5355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f t="shared" si="37"/>
        <v>0</v>
      </c>
      <c r="T22" s="50">
        <f t="shared" si="38"/>
        <v>0</v>
      </c>
      <c r="U22" s="50">
        <f t="shared" si="39"/>
        <v>0</v>
      </c>
      <c r="V22" s="50">
        <v>0</v>
      </c>
      <c r="W22" s="50">
        <f t="shared" si="40"/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f t="shared" si="41"/>
        <v>0</v>
      </c>
      <c r="AF22" s="50">
        <f t="shared" si="42"/>
        <v>0</v>
      </c>
      <c r="AG22" s="50">
        <f t="shared" si="43"/>
        <v>0</v>
      </c>
      <c r="AH22" s="50">
        <v>0</v>
      </c>
      <c r="AI22" s="50">
        <f t="shared" si="44"/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f t="shared" si="45"/>
        <v>0</v>
      </c>
      <c r="AR22" s="50">
        <f t="shared" si="46"/>
        <v>0</v>
      </c>
      <c r="AS22" s="50">
        <f t="shared" si="47"/>
        <v>0</v>
      </c>
      <c r="AT22" s="50">
        <v>0</v>
      </c>
      <c r="AU22" s="50">
        <f t="shared" si="48"/>
        <v>0</v>
      </c>
      <c r="AV22" s="50">
        <v>0</v>
      </c>
      <c r="AW22" s="50">
        <v>0</v>
      </c>
      <c r="AX22" s="50">
        <v>0</v>
      </c>
      <c r="AY22" s="48">
        <v>0</v>
      </c>
      <c r="AZ22" s="50">
        <v>0</v>
      </c>
      <c r="BA22" s="48">
        <v>0</v>
      </c>
      <c r="BB22" s="50">
        <v>0</v>
      </c>
      <c r="BC22" s="50">
        <f t="shared" si="49"/>
        <v>0</v>
      </c>
      <c r="BD22" s="50">
        <f t="shared" si="50"/>
        <v>0</v>
      </c>
      <c r="BE22" s="50">
        <f t="shared" si="51"/>
        <v>0</v>
      </c>
      <c r="BF22" s="50">
        <v>0</v>
      </c>
      <c r="BG22" s="50">
        <f t="shared" si="52"/>
        <v>0</v>
      </c>
      <c r="BH22" s="50">
        <v>0</v>
      </c>
      <c r="BI22" s="50">
        <v>0</v>
      </c>
      <c r="BJ22" s="50">
        <v>0</v>
      </c>
      <c r="BK22" s="48">
        <v>0</v>
      </c>
      <c r="BL22" s="50">
        <v>0</v>
      </c>
      <c r="BM22" s="48">
        <v>0</v>
      </c>
      <c r="BN22" s="50">
        <v>0</v>
      </c>
    </row>
    <row r="23" spans="1:66" s="39" customFormat="1" ht="16.5" customHeight="1">
      <c r="A23" s="38"/>
      <c r="B23" s="41" t="s">
        <v>66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147500</v>
      </c>
      <c r="J23" s="50">
        <v>296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f t="shared" si="37"/>
        <v>0</v>
      </c>
      <c r="T23" s="50">
        <f t="shared" si="38"/>
        <v>0</v>
      </c>
      <c r="U23" s="50">
        <f t="shared" si="39"/>
        <v>0</v>
      </c>
      <c r="V23" s="50">
        <v>0</v>
      </c>
      <c r="W23" s="50">
        <f t="shared" si="40"/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f t="shared" si="41"/>
        <v>0</v>
      </c>
      <c r="AF23" s="50">
        <f t="shared" si="42"/>
        <v>0</v>
      </c>
      <c r="AG23" s="50">
        <f t="shared" si="43"/>
        <v>0</v>
      </c>
      <c r="AH23" s="50">
        <v>0</v>
      </c>
      <c r="AI23" s="50">
        <f t="shared" si="44"/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f t="shared" si="45"/>
        <v>0</v>
      </c>
      <c r="AR23" s="50">
        <f t="shared" si="46"/>
        <v>0</v>
      </c>
      <c r="AS23" s="50">
        <f t="shared" si="47"/>
        <v>0</v>
      </c>
      <c r="AT23" s="50">
        <v>0</v>
      </c>
      <c r="AU23" s="50">
        <f t="shared" si="48"/>
        <v>0</v>
      </c>
      <c r="AV23" s="50">
        <v>0</v>
      </c>
      <c r="AW23" s="50">
        <v>0</v>
      </c>
      <c r="AX23" s="50">
        <v>0</v>
      </c>
      <c r="AY23" s="48">
        <v>0</v>
      </c>
      <c r="AZ23" s="50">
        <v>0</v>
      </c>
      <c r="BA23" s="48">
        <v>0</v>
      </c>
      <c r="BB23" s="50">
        <v>0</v>
      </c>
      <c r="BC23" s="50">
        <f t="shared" si="49"/>
        <v>0</v>
      </c>
      <c r="BD23" s="50">
        <f t="shared" si="50"/>
        <v>0</v>
      </c>
      <c r="BE23" s="50">
        <f t="shared" si="51"/>
        <v>0</v>
      </c>
      <c r="BF23" s="50">
        <v>0</v>
      </c>
      <c r="BG23" s="50">
        <f t="shared" si="52"/>
        <v>0</v>
      </c>
      <c r="BH23" s="50">
        <v>0</v>
      </c>
      <c r="BI23" s="50">
        <v>0</v>
      </c>
      <c r="BJ23" s="50">
        <v>0</v>
      </c>
      <c r="BK23" s="48">
        <v>0</v>
      </c>
      <c r="BL23" s="50">
        <v>0</v>
      </c>
      <c r="BM23" s="48">
        <v>0</v>
      </c>
      <c r="BN23" s="50">
        <v>0</v>
      </c>
    </row>
    <row r="24" spans="1:66" s="39" customFormat="1" ht="16.5" customHeight="1">
      <c r="A24" s="38"/>
      <c r="B24" s="41" t="s">
        <v>231</v>
      </c>
      <c r="C24" s="50">
        <v>69940</v>
      </c>
      <c r="D24" s="50">
        <v>116</v>
      </c>
      <c r="E24" s="50">
        <v>0</v>
      </c>
      <c r="F24" s="50">
        <v>0</v>
      </c>
      <c r="G24" s="50">
        <v>0</v>
      </c>
      <c r="H24" s="50">
        <v>0</v>
      </c>
      <c r="I24" s="50">
        <v>42518</v>
      </c>
      <c r="J24" s="50">
        <v>77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f t="shared" si="37"/>
        <v>0</v>
      </c>
      <c r="T24" s="50">
        <f t="shared" si="38"/>
        <v>0</v>
      </c>
      <c r="U24" s="50">
        <f t="shared" si="39"/>
        <v>0</v>
      </c>
      <c r="V24" s="50">
        <v>0</v>
      </c>
      <c r="W24" s="50">
        <f t="shared" si="40"/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f t="shared" si="41"/>
        <v>0</v>
      </c>
      <c r="AF24" s="50">
        <f t="shared" si="42"/>
        <v>0</v>
      </c>
      <c r="AG24" s="50">
        <f t="shared" si="43"/>
        <v>0</v>
      </c>
      <c r="AH24" s="50">
        <v>0</v>
      </c>
      <c r="AI24" s="50">
        <f t="shared" si="44"/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f t="shared" si="45"/>
        <v>0</v>
      </c>
      <c r="AR24" s="50">
        <f t="shared" si="46"/>
        <v>0</v>
      </c>
      <c r="AS24" s="50">
        <f t="shared" si="47"/>
        <v>0</v>
      </c>
      <c r="AT24" s="50">
        <v>0</v>
      </c>
      <c r="AU24" s="50">
        <f t="shared" si="48"/>
        <v>0</v>
      </c>
      <c r="AV24" s="50">
        <v>0</v>
      </c>
      <c r="AW24" s="50">
        <v>0</v>
      </c>
      <c r="AX24" s="50">
        <v>0</v>
      </c>
      <c r="AY24" s="48">
        <v>0</v>
      </c>
      <c r="AZ24" s="50">
        <v>0</v>
      </c>
      <c r="BA24" s="48">
        <v>0</v>
      </c>
      <c r="BB24" s="50">
        <v>0</v>
      </c>
      <c r="BC24" s="50">
        <f t="shared" si="49"/>
        <v>0</v>
      </c>
      <c r="BD24" s="50">
        <f t="shared" si="50"/>
        <v>0</v>
      </c>
      <c r="BE24" s="50">
        <f t="shared" si="51"/>
        <v>0</v>
      </c>
      <c r="BF24" s="50">
        <v>0</v>
      </c>
      <c r="BG24" s="50">
        <f t="shared" si="52"/>
        <v>0</v>
      </c>
      <c r="BH24" s="50">
        <v>0</v>
      </c>
      <c r="BI24" s="50">
        <v>0</v>
      </c>
      <c r="BJ24" s="50">
        <v>0</v>
      </c>
      <c r="BK24" s="48">
        <v>0</v>
      </c>
      <c r="BL24" s="50">
        <v>0</v>
      </c>
      <c r="BM24" s="48">
        <v>0</v>
      </c>
      <c r="BN24" s="50">
        <v>0</v>
      </c>
    </row>
    <row r="25" spans="1:66" s="39" customFormat="1" ht="16.5" customHeight="1">
      <c r="A25" s="38"/>
      <c r="B25" s="41" t="s">
        <v>93</v>
      </c>
      <c r="C25" s="50">
        <v>23954</v>
      </c>
      <c r="D25" s="50">
        <v>30</v>
      </c>
      <c r="E25" s="50">
        <v>0</v>
      </c>
      <c r="F25" s="50">
        <v>0</v>
      </c>
      <c r="G25" s="50">
        <v>13470</v>
      </c>
      <c r="H25" s="50">
        <v>29</v>
      </c>
      <c r="I25" s="50">
        <v>1440</v>
      </c>
      <c r="J25" s="50">
        <v>3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f t="shared" si="37"/>
        <v>0</v>
      </c>
      <c r="T25" s="50">
        <f t="shared" si="38"/>
        <v>0</v>
      </c>
      <c r="U25" s="50">
        <f t="shared" si="39"/>
        <v>0</v>
      </c>
      <c r="V25" s="50">
        <v>0</v>
      </c>
      <c r="W25" s="50">
        <f t="shared" si="40"/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f t="shared" si="41"/>
        <v>0</v>
      </c>
      <c r="AF25" s="50">
        <f t="shared" si="42"/>
        <v>0</v>
      </c>
      <c r="AG25" s="50">
        <f t="shared" si="43"/>
        <v>0</v>
      </c>
      <c r="AH25" s="50">
        <v>0</v>
      </c>
      <c r="AI25" s="50">
        <f t="shared" si="44"/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f t="shared" si="45"/>
        <v>0</v>
      </c>
      <c r="AR25" s="50">
        <f t="shared" si="46"/>
        <v>0</v>
      </c>
      <c r="AS25" s="50">
        <f t="shared" si="47"/>
        <v>0</v>
      </c>
      <c r="AT25" s="50">
        <v>0</v>
      </c>
      <c r="AU25" s="50">
        <f t="shared" si="48"/>
        <v>0</v>
      </c>
      <c r="AV25" s="50">
        <v>0</v>
      </c>
      <c r="AW25" s="50">
        <v>0</v>
      </c>
      <c r="AX25" s="50">
        <v>0</v>
      </c>
      <c r="AY25" s="48">
        <v>0</v>
      </c>
      <c r="AZ25" s="50">
        <v>0</v>
      </c>
      <c r="BA25" s="48">
        <v>0</v>
      </c>
      <c r="BB25" s="50">
        <v>0</v>
      </c>
      <c r="BC25" s="50">
        <f t="shared" si="49"/>
        <v>0</v>
      </c>
      <c r="BD25" s="50">
        <f t="shared" si="50"/>
        <v>0</v>
      </c>
      <c r="BE25" s="50">
        <f t="shared" si="51"/>
        <v>0</v>
      </c>
      <c r="BF25" s="50">
        <v>0</v>
      </c>
      <c r="BG25" s="50">
        <f t="shared" si="52"/>
        <v>0</v>
      </c>
      <c r="BH25" s="50">
        <v>0</v>
      </c>
      <c r="BI25" s="50">
        <v>0</v>
      </c>
      <c r="BJ25" s="50">
        <v>0</v>
      </c>
      <c r="BK25" s="48">
        <v>0</v>
      </c>
      <c r="BL25" s="50">
        <v>0</v>
      </c>
      <c r="BM25" s="48">
        <v>0</v>
      </c>
      <c r="BN25" s="50">
        <v>0</v>
      </c>
    </row>
    <row r="26" spans="1:66" s="39" customFormat="1" ht="16.5" customHeight="1">
      <c r="A26" s="38"/>
      <c r="B26" s="41" t="s">
        <v>185</v>
      </c>
      <c r="C26" s="48">
        <v>0</v>
      </c>
      <c r="D26" s="48">
        <v>0</v>
      </c>
      <c r="E26" s="48">
        <v>0</v>
      </c>
      <c r="F26" s="48">
        <v>0</v>
      </c>
      <c r="G26" s="50">
        <v>80270</v>
      </c>
      <c r="H26" s="50">
        <v>186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f t="shared" si="37"/>
        <v>0</v>
      </c>
      <c r="T26" s="50">
        <f t="shared" si="38"/>
        <v>0</v>
      </c>
      <c r="U26" s="50">
        <f t="shared" si="39"/>
        <v>0</v>
      </c>
      <c r="V26" s="50">
        <v>0</v>
      </c>
      <c r="W26" s="50">
        <f t="shared" si="40"/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f t="shared" si="41"/>
        <v>0</v>
      </c>
      <c r="AF26" s="50">
        <f t="shared" si="42"/>
        <v>0</v>
      </c>
      <c r="AG26" s="50">
        <f t="shared" si="43"/>
        <v>0</v>
      </c>
      <c r="AH26" s="50">
        <v>0</v>
      </c>
      <c r="AI26" s="50">
        <f t="shared" si="44"/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f t="shared" si="45"/>
        <v>0</v>
      </c>
      <c r="AR26" s="50">
        <f t="shared" si="46"/>
        <v>0</v>
      </c>
      <c r="AS26" s="50">
        <f t="shared" si="47"/>
        <v>0</v>
      </c>
      <c r="AT26" s="50">
        <v>0</v>
      </c>
      <c r="AU26" s="50">
        <f t="shared" si="48"/>
        <v>0</v>
      </c>
      <c r="AV26" s="50">
        <v>0</v>
      </c>
      <c r="AW26" s="50">
        <v>0</v>
      </c>
      <c r="AX26" s="50">
        <v>0</v>
      </c>
      <c r="AY26" s="48">
        <v>0</v>
      </c>
      <c r="AZ26" s="50">
        <v>0</v>
      </c>
      <c r="BA26" s="48">
        <v>0</v>
      </c>
      <c r="BB26" s="50">
        <v>0</v>
      </c>
      <c r="BC26" s="50">
        <f t="shared" si="49"/>
        <v>0</v>
      </c>
      <c r="BD26" s="50">
        <f t="shared" si="50"/>
        <v>0</v>
      </c>
      <c r="BE26" s="50">
        <f t="shared" si="51"/>
        <v>0</v>
      </c>
      <c r="BF26" s="50">
        <v>0</v>
      </c>
      <c r="BG26" s="50">
        <f t="shared" si="52"/>
        <v>0</v>
      </c>
      <c r="BH26" s="50">
        <v>0</v>
      </c>
      <c r="BI26" s="50">
        <v>0</v>
      </c>
      <c r="BJ26" s="50">
        <v>0</v>
      </c>
      <c r="BK26" s="48">
        <v>0</v>
      </c>
      <c r="BL26" s="50">
        <v>0</v>
      </c>
      <c r="BM26" s="48">
        <v>0</v>
      </c>
      <c r="BN26" s="50">
        <v>0</v>
      </c>
    </row>
    <row r="27" spans="1:66" s="39" customFormat="1" ht="16.5" customHeight="1">
      <c r="A27" s="38"/>
      <c r="B27" s="41" t="s">
        <v>94</v>
      </c>
      <c r="C27" s="50">
        <v>17680</v>
      </c>
      <c r="D27" s="50">
        <v>29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f t="shared" si="37"/>
        <v>0</v>
      </c>
      <c r="T27" s="50">
        <f t="shared" si="38"/>
        <v>0</v>
      </c>
      <c r="U27" s="50">
        <f t="shared" si="39"/>
        <v>0</v>
      </c>
      <c r="V27" s="50">
        <v>0</v>
      </c>
      <c r="W27" s="50">
        <f t="shared" si="40"/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f t="shared" si="41"/>
        <v>0</v>
      </c>
      <c r="AF27" s="50">
        <f t="shared" si="42"/>
        <v>0</v>
      </c>
      <c r="AG27" s="50">
        <f t="shared" si="43"/>
        <v>0</v>
      </c>
      <c r="AH27" s="50">
        <v>0</v>
      </c>
      <c r="AI27" s="50">
        <f t="shared" si="44"/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f t="shared" si="45"/>
        <v>0</v>
      </c>
      <c r="AR27" s="50">
        <f t="shared" si="46"/>
        <v>0</v>
      </c>
      <c r="AS27" s="50">
        <f t="shared" si="47"/>
        <v>0</v>
      </c>
      <c r="AT27" s="50">
        <v>0</v>
      </c>
      <c r="AU27" s="50">
        <f t="shared" si="48"/>
        <v>0</v>
      </c>
      <c r="AV27" s="50">
        <v>0</v>
      </c>
      <c r="AW27" s="50">
        <v>0</v>
      </c>
      <c r="AX27" s="50">
        <v>0</v>
      </c>
      <c r="AY27" s="48">
        <v>0</v>
      </c>
      <c r="AZ27" s="50">
        <v>0</v>
      </c>
      <c r="BA27" s="48">
        <v>0</v>
      </c>
      <c r="BB27" s="50">
        <v>0</v>
      </c>
      <c r="BC27" s="50">
        <f t="shared" si="49"/>
        <v>0</v>
      </c>
      <c r="BD27" s="50">
        <f t="shared" si="50"/>
        <v>0</v>
      </c>
      <c r="BE27" s="50">
        <f t="shared" si="51"/>
        <v>0</v>
      </c>
      <c r="BF27" s="50">
        <v>0</v>
      </c>
      <c r="BG27" s="50">
        <f t="shared" si="52"/>
        <v>0</v>
      </c>
      <c r="BH27" s="50">
        <v>0</v>
      </c>
      <c r="BI27" s="50">
        <v>0</v>
      </c>
      <c r="BJ27" s="50">
        <v>0</v>
      </c>
      <c r="BK27" s="48">
        <v>0</v>
      </c>
      <c r="BL27" s="50">
        <v>0</v>
      </c>
      <c r="BM27" s="48">
        <v>0</v>
      </c>
      <c r="BN27" s="50">
        <v>0</v>
      </c>
    </row>
    <row r="28" spans="1:66" s="39" customFormat="1" ht="16.5" customHeight="1">
      <c r="A28" s="38"/>
      <c r="B28" s="41" t="s">
        <v>174</v>
      </c>
      <c r="C28" s="50">
        <v>135320</v>
      </c>
      <c r="D28" s="50">
        <v>231</v>
      </c>
      <c r="E28" s="50">
        <v>19812</v>
      </c>
      <c r="F28" s="50">
        <v>42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f t="shared" si="37"/>
        <v>0</v>
      </c>
      <c r="T28" s="50">
        <f t="shared" si="38"/>
        <v>0</v>
      </c>
      <c r="U28" s="50">
        <f t="shared" si="39"/>
        <v>0</v>
      </c>
      <c r="V28" s="50">
        <v>0</v>
      </c>
      <c r="W28" s="50">
        <f t="shared" si="40"/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f t="shared" si="41"/>
        <v>0</v>
      </c>
      <c r="AF28" s="50">
        <f t="shared" si="42"/>
        <v>0</v>
      </c>
      <c r="AG28" s="50">
        <f t="shared" si="43"/>
        <v>0</v>
      </c>
      <c r="AH28" s="50">
        <v>0</v>
      </c>
      <c r="AI28" s="50">
        <f t="shared" si="44"/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f t="shared" si="45"/>
        <v>0</v>
      </c>
      <c r="AR28" s="50">
        <f t="shared" si="46"/>
        <v>0</v>
      </c>
      <c r="AS28" s="50">
        <f t="shared" si="47"/>
        <v>0</v>
      </c>
      <c r="AT28" s="50">
        <v>0</v>
      </c>
      <c r="AU28" s="50">
        <f t="shared" si="48"/>
        <v>0</v>
      </c>
      <c r="AV28" s="50">
        <v>0</v>
      </c>
      <c r="AW28" s="50">
        <v>0</v>
      </c>
      <c r="AX28" s="50">
        <v>0</v>
      </c>
      <c r="AY28" s="48">
        <v>0</v>
      </c>
      <c r="AZ28" s="50">
        <v>0</v>
      </c>
      <c r="BA28" s="48">
        <v>0</v>
      </c>
      <c r="BB28" s="50">
        <v>0</v>
      </c>
      <c r="BC28" s="50">
        <f t="shared" si="49"/>
        <v>0</v>
      </c>
      <c r="BD28" s="50">
        <f t="shared" si="50"/>
        <v>0</v>
      </c>
      <c r="BE28" s="50">
        <f t="shared" si="51"/>
        <v>0</v>
      </c>
      <c r="BF28" s="50">
        <v>0</v>
      </c>
      <c r="BG28" s="50">
        <f t="shared" si="52"/>
        <v>0</v>
      </c>
      <c r="BH28" s="50">
        <v>0</v>
      </c>
      <c r="BI28" s="50">
        <v>0</v>
      </c>
      <c r="BJ28" s="50">
        <v>0</v>
      </c>
      <c r="BK28" s="48">
        <v>0</v>
      </c>
      <c r="BL28" s="50">
        <v>0</v>
      </c>
      <c r="BM28" s="48">
        <v>0</v>
      </c>
      <c r="BN28" s="50">
        <v>0</v>
      </c>
    </row>
    <row r="29" spans="1:66" s="39" customFormat="1" ht="16.5" customHeight="1">
      <c r="A29" s="38"/>
      <c r="B29" s="41" t="s">
        <v>54</v>
      </c>
      <c r="C29" s="50">
        <v>807557</v>
      </c>
      <c r="D29" s="50">
        <v>1408</v>
      </c>
      <c r="E29" s="50">
        <v>743772</v>
      </c>
      <c r="F29" s="50">
        <v>1617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f t="shared" si="37"/>
        <v>0</v>
      </c>
      <c r="T29" s="50">
        <f t="shared" si="38"/>
        <v>0</v>
      </c>
      <c r="U29" s="50">
        <f t="shared" si="39"/>
        <v>0</v>
      </c>
      <c r="V29" s="50">
        <v>0</v>
      </c>
      <c r="W29" s="50">
        <f t="shared" si="40"/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f t="shared" si="41"/>
        <v>0</v>
      </c>
      <c r="AF29" s="50">
        <f t="shared" si="42"/>
        <v>0</v>
      </c>
      <c r="AG29" s="50">
        <f t="shared" si="43"/>
        <v>0</v>
      </c>
      <c r="AH29" s="50">
        <v>0</v>
      </c>
      <c r="AI29" s="50">
        <f t="shared" si="44"/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f t="shared" si="45"/>
        <v>0</v>
      </c>
      <c r="AR29" s="50">
        <f t="shared" si="46"/>
        <v>0</v>
      </c>
      <c r="AS29" s="50">
        <f t="shared" si="47"/>
        <v>0</v>
      </c>
      <c r="AT29" s="50">
        <v>0</v>
      </c>
      <c r="AU29" s="50">
        <f t="shared" si="48"/>
        <v>0</v>
      </c>
      <c r="AV29" s="50">
        <v>0</v>
      </c>
      <c r="AW29" s="50">
        <v>0</v>
      </c>
      <c r="AX29" s="50">
        <v>0</v>
      </c>
      <c r="AY29" s="48">
        <v>0</v>
      </c>
      <c r="AZ29" s="50">
        <v>0</v>
      </c>
      <c r="BA29" s="48">
        <v>0</v>
      </c>
      <c r="BB29" s="50">
        <v>0</v>
      </c>
      <c r="BC29" s="50">
        <f t="shared" si="49"/>
        <v>0</v>
      </c>
      <c r="BD29" s="50">
        <f t="shared" si="50"/>
        <v>0</v>
      </c>
      <c r="BE29" s="50">
        <f t="shared" si="51"/>
        <v>0</v>
      </c>
      <c r="BF29" s="50">
        <v>0</v>
      </c>
      <c r="BG29" s="50">
        <f t="shared" si="52"/>
        <v>0</v>
      </c>
      <c r="BH29" s="50">
        <v>0</v>
      </c>
      <c r="BI29" s="50">
        <v>0</v>
      </c>
      <c r="BJ29" s="50">
        <v>0</v>
      </c>
      <c r="BK29" s="48">
        <v>0</v>
      </c>
      <c r="BL29" s="50">
        <v>0</v>
      </c>
      <c r="BM29" s="48">
        <v>0</v>
      </c>
      <c r="BN29" s="50">
        <v>0</v>
      </c>
    </row>
    <row r="30" spans="1:66" s="39" customFormat="1" ht="16.5" customHeight="1">
      <c r="A30" s="38"/>
      <c r="B30" s="41" t="s">
        <v>87</v>
      </c>
      <c r="C30" s="50">
        <v>16003</v>
      </c>
      <c r="D30" s="50">
        <v>26</v>
      </c>
      <c r="E30" s="50">
        <v>71306</v>
      </c>
      <c r="F30" s="50">
        <v>138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f t="shared" si="37"/>
        <v>0</v>
      </c>
      <c r="T30" s="50">
        <f t="shared" si="38"/>
        <v>0</v>
      </c>
      <c r="U30" s="50">
        <f t="shared" si="39"/>
        <v>0</v>
      </c>
      <c r="V30" s="50">
        <v>0</v>
      </c>
      <c r="W30" s="50">
        <f t="shared" si="40"/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f t="shared" si="41"/>
        <v>0</v>
      </c>
      <c r="AF30" s="50">
        <f t="shared" si="42"/>
        <v>0</v>
      </c>
      <c r="AG30" s="50">
        <f t="shared" si="43"/>
        <v>0</v>
      </c>
      <c r="AH30" s="50">
        <v>0</v>
      </c>
      <c r="AI30" s="50">
        <f t="shared" si="44"/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f t="shared" si="45"/>
        <v>0</v>
      </c>
      <c r="AR30" s="50">
        <f t="shared" si="46"/>
        <v>0</v>
      </c>
      <c r="AS30" s="50">
        <f t="shared" si="47"/>
        <v>0</v>
      </c>
      <c r="AT30" s="50">
        <v>0</v>
      </c>
      <c r="AU30" s="50">
        <f t="shared" si="48"/>
        <v>0</v>
      </c>
      <c r="AV30" s="50">
        <v>0</v>
      </c>
      <c r="AW30" s="50">
        <v>0</v>
      </c>
      <c r="AX30" s="50">
        <v>0</v>
      </c>
      <c r="AY30" s="48">
        <v>0</v>
      </c>
      <c r="AZ30" s="50">
        <v>0</v>
      </c>
      <c r="BA30" s="48">
        <v>0</v>
      </c>
      <c r="BB30" s="50">
        <v>0</v>
      </c>
      <c r="BC30" s="50">
        <f t="shared" si="49"/>
        <v>0</v>
      </c>
      <c r="BD30" s="50">
        <f t="shared" si="50"/>
        <v>0</v>
      </c>
      <c r="BE30" s="50">
        <f t="shared" si="51"/>
        <v>0</v>
      </c>
      <c r="BF30" s="50">
        <v>0</v>
      </c>
      <c r="BG30" s="50">
        <f t="shared" si="52"/>
        <v>0</v>
      </c>
      <c r="BH30" s="50">
        <v>0</v>
      </c>
      <c r="BI30" s="50">
        <v>0</v>
      </c>
      <c r="BJ30" s="50">
        <v>0</v>
      </c>
      <c r="BK30" s="48">
        <v>0</v>
      </c>
      <c r="BL30" s="50">
        <v>0</v>
      </c>
      <c r="BM30" s="48">
        <v>0</v>
      </c>
      <c r="BN30" s="50">
        <v>0</v>
      </c>
    </row>
    <row r="31" spans="1:66" s="39" customFormat="1" ht="16.5" customHeight="1">
      <c r="A31" s="38"/>
      <c r="B31" s="41" t="s">
        <v>92</v>
      </c>
      <c r="C31" s="50">
        <v>348720</v>
      </c>
      <c r="D31" s="50">
        <v>598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f t="shared" si="37"/>
        <v>0</v>
      </c>
      <c r="T31" s="50">
        <f t="shared" si="38"/>
        <v>0</v>
      </c>
      <c r="U31" s="50">
        <f t="shared" si="39"/>
        <v>0</v>
      </c>
      <c r="V31" s="51">
        <v>0</v>
      </c>
      <c r="W31" s="50">
        <f t="shared" si="40"/>
        <v>0</v>
      </c>
      <c r="X31" s="51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f t="shared" si="41"/>
        <v>0</v>
      </c>
      <c r="AF31" s="50">
        <f t="shared" si="42"/>
        <v>0</v>
      </c>
      <c r="AG31" s="50">
        <f t="shared" si="43"/>
        <v>0</v>
      </c>
      <c r="AH31" s="51">
        <v>0</v>
      </c>
      <c r="AI31" s="50">
        <f t="shared" si="44"/>
        <v>0</v>
      </c>
      <c r="AJ31" s="51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f t="shared" si="45"/>
        <v>0</v>
      </c>
      <c r="AR31" s="50">
        <f t="shared" si="46"/>
        <v>0</v>
      </c>
      <c r="AS31" s="50">
        <f t="shared" si="47"/>
        <v>0</v>
      </c>
      <c r="AT31" s="51">
        <v>0</v>
      </c>
      <c r="AU31" s="50">
        <f t="shared" si="48"/>
        <v>0</v>
      </c>
      <c r="AV31" s="51">
        <v>0</v>
      </c>
      <c r="AW31" s="50">
        <v>0</v>
      </c>
      <c r="AX31" s="50">
        <v>0</v>
      </c>
      <c r="AY31" s="48">
        <v>0</v>
      </c>
      <c r="AZ31" s="50">
        <v>0</v>
      </c>
      <c r="BA31" s="48">
        <v>0</v>
      </c>
      <c r="BB31" s="50">
        <v>0</v>
      </c>
      <c r="BC31" s="50">
        <f t="shared" si="49"/>
        <v>0</v>
      </c>
      <c r="BD31" s="50">
        <f t="shared" si="50"/>
        <v>0</v>
      </c>
      <c r="BE31" s="50">
        <f t="shared" si="51"/>
        <v>0</v>
      </c>
      <c r="BF31" s="51">
        <v>0</v>
      </c>
      <c r="BG31" s="50">
        <f t="shared" si="52"/>
        <v>0</v>
      </c>
      <c r="BH31" s="51">
        <v>0</v>
      </c>
      <c r="BI31" s="50">
        <v>0</v>
      </c>
      <c r="BJ31" s="50">
        <v>0</v>
      </c>
      <c r="BK31" s="48">
        <v>0</v>
      </c>
      <c r="BL31" s="50">
        <v>0</v>
      </c>
      <c r="BM31" s="48">
        <v>0</v>
      </c>
      <c r="BN31" s="50">
        <v>0</v>
      </c>
    </row>
    <row r="32" spans="1:66" s="39" customFormat="1" ht="16.5" customHeight="1">
      <c r="A32" s="38"/>
      <c r="B32" s="41" t="s">
        <v>74</v>
      </c>
      <c r="C32" s="50">
        <v>112621</v>
      </c>
      <c r="D32" s="50">
        <v>200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f t="shared" si="37"/>
        <v>0</v>
      </c>
      <c r="T32" s="50">
        <f t="shared" si="38"/>
        <v>0</v>
      </c>
      <c r="U32" s="50">
        <f t="shared" si="39"/>
        <v>0</v>
      </c>
      <c r="V32" s="51">
        <v>0</v>
      </c>
      <c r="W32" s="50">
        <f t="shared" si="40"/>
        <v>0</v>
      </c>
      <c r="X32" s="51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f t="shared" si="41"/>
        <v>0</v>
      </c>
      <c r="AF32" s="50">
        <f t="shared" si="42"/>
        <v>0</v>
      </c>
      <c r="AG32" s="50">
        <f t="shared" si="43"/>
        <v>0</v>
      </c>
      <c r="AH32" s="51">
        <v>0</v>
      </c>
      <c r="AI32" s="50">
        <f t="shared" si="44"/>
        <v>0</v>
      </c>
      <c r="AJ32" s="51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f t="shared" si="45"/>
        <v>0</v>
      </c>
      <c r="AR32" s="50">
        <f t="shared" si="46"/>
        <v>0</v>
      </c>
      <c r="AS32" s="50">
        <f t="shared" si="47"/>
        <v>0</v>
      </c>
      <c r="AT32" s="51">
        <v>0</v>
      </c>
      <c r="AU32" s="50">
        <f t="shared" si="48"/>
        <v>0</v>
      </c>
      <c r="AV32" s="51">
        <v>0</v>
      </c>
      <c r="AW32" s="50">
        <v>0</v>
      </c>
      <c r="AX32" s="50">
        <v>0</v>
      </c>
      <c r="AY32" s="48">
        <v>0</v>
      </c>
      <c r="AZ32" s="50">
        <v>0</v>
      </c>
      <c r="BA32" s="48">
        <v>0</v>
      </c>
      <c r="BB32" s="50">
        <v>0</v>
      </c>
      <c r="BC32" s="50">
        <f t="shared" si="49"/>
        <v>0</v>
      </c>
      <c r="BD32" s="50">
        <f t="shared" si="50"/>
        <v>0</v>
      </c>
      <c r="BE32" s="50">
        <f t="shared" si="51"/>
        <v>0</v>
      </c>
      <c r="BF32" s="51">
        <v>0</v>
      </c>
      <c r="BG32" s="50">
        <f t="shared" si="52"/>
        <v>0</v>
      </c>
      <c r="BH32" s="51">
        <v>0</v>
      </c>
      <c r="BI32" s="50">
        <v>0</v>
      </c>
      <c r="BJ32" s="50">
        <v>0</v>
      </c>
      <c r="BK32" s="48">
        <v>0</v>
      </c>
      <c r="BL32" s="50">
        <v>0</v>
      </c>
      <c r="BM32" s="48">
        <v>0</v>
      </c>
      <c r="BN32" s="50">
        <v>0</v>
      </c>
    </row>
    <row r="33" spans="1:66" s="39" customFormat="1" ht="16.5" customHeight="1">
      <c r="A33" s="38"/>
      <c r="B33" s="27" t="s">
        <v>7</v>
      </c>
      <c r="C33" s="53">
        <f t="shared" ref="C33:O33" si="70">C34-SUM(C12:C32)</f>
        <v>0</v>
      </c>
      <c r="D33" s="52">
        <f t="shared" si="70"/>
        <v>0</v>
      </c>
      <c r="E33" s="53">
        <f t="shared" si="70"/>
        <v>0</v>
      </c>
      <c r="F33" s="52">
        <f t="shared" si="70"/>
        <v>0</v>
      </c>
      <c r="G33" s="52">
        <f t="shared" si="70"/>
        <v>3</v>
      </c>
      <c r="H33" s="52">
        <f t="shared" si="70"/>
        <v>0</v>
      </c>
      <c r="I33" s="53">
        <f t="shared" si="70"/>
        <v>0</v>
      </c>
      <c r="J33" s="52">
        <f t="shared" si="70"/>
        <v>0</v>
      </c>
      <c r="K33" s="53">
        <f t="shared" si="70"/>
        <v>3</v>
      </c>
      <c r="L33" s="52">
        <f t="shared" si="70"/>
        <v>0</v>
      </c>
      <c r="M33" s="53">
        <f t="shared" si="70"/>
        <v>0</v>
      </c>
      <c r="N33" s="52">
        <f t="shared" si="70"/>
        <v>0</v>
      </c>
      <c r="O33" s="53">
        <f t="shared" si="70"/>
        <v>0</v>
      </c>
      <c r="P33" s="52">
        <v>0</v>
      </c>
      <c r="Q33" s="52">
        <f>Q34-SUM(Q12:Q32)</f>
        <v>0</v>
      </c>
      <c r="R33" s="53">
        <v>0</v>
      </c>
      <c r="S33" s="52">
        <f>S34-SUM(S12:S32)</f>
        <v>0</v>
      </c>
      <c r="T33" s="52">
        <f>T34-SUM(T12:T32)</f>
        <v>0</v>
      </c>
      <c r="U33" s="53">
        <f>U34-SUM(U12:U32)</f>
        <v>0</v>
      </c>
      <c r="V33" s="53">
        <v>0</v>
      </c>
      <c r="W33" s="52">
        <f>W34-SUM(W12:W32)</f>
        <v>0</v>
      </c>
      <c r="X33" s="53">
        <v>0</v>
      </c>
      <c r="Y33" s="53">
        <f>Y34-SUM(Y12:Y32)</f>
        <v>0</v>
      </c>
      <c r="Z33" s="52">
        <f>Z34-SUM(Z12:Z32)</f>
        <v>0</v>
      </c>
      <c r="AA33" s="53">
        <f>AA34-SUM(AA12:AA32)</f>
        <v>0</v>
      </c>
      <c r="AB33" s="52">
        <v>0</v>
      </c>
      <c r="AC33" s="52">
        <f>AC34-SUM(AC12:AC32)</f>
        <v>0</v>
      </c>
      <c r="AD33" s="53">
        <v>0</v>
      </c>
      <c r="AE33" s="52">
        <f>AE34-SUM(AE12:AE32)</f>
        <v>2</v>
      </c>
      <c r="AF33" s="52">
        <f>AF34-SUM(AF12:AF32)</f>
        <v>0</v>
      </c>
      <c r="AG33" s="53">
        <f>AG34-SUM(AG12:AG32)</f>
        <v>0</v>
      </c>
      <c r="AH33" s="54">
        <f t="shared" ref="AH33" si="71">ROUND(((AG33/AE33-1)*100),1)</f>
        <v>-100</v>
      </c>
      <c r="AI33" s="52">
        <f>AI34-SUM(AI12:AI32)</f>
        <v>0</v>
      </c>
      <c r="AJ33" s="53">
        <v>0</v>
      </c>
      <c r="AK33" s="53">
        <f>AK34-SUM(AK12:AK32)</f>
        <v>2</v>
      </c>
      <c r="AL33" s="52">
        <f>AL34-SUM(AL12:AL32)</f>
        <v>0</v>
      </c>
      <c r="AM33" s="53">
        <f>AM34-SUM(AM12:AM32)</f>
        <v>0</v>
      </c>
      <c r="AN33" s="54">
        <f t="shared" ref="AN33" si="72">ROUND(((AM33/AK33-1)*100),1)</f>
        <v>-100</v>
      </c>
      <c r="AO33" s="52">
        <f>AO34-SUM(AO12:AO32)</f>
        <v>0</v>
      </c>
      <c r="AP33" s="53">
        <v>0</v>
      </c>
      <c r="AQ33" s="52">
        <f>AQ34-SUM(AQ12:AQ32)</f>
        <v>1</v>
      </c>
      <c r="AR33" s="52">
        <f>AR34-SUM(AR12:AR32)</f>
        <v>0</v>
      </c>
      <c r="AS33" s="53">
        <f>AS34-SUM(AS12:AS32)</f>
        <v>0</v>
      </c>
      <c r="AT33" s="53">
        <v>0</v>
      </c>
      <c r="AU33" s="52">
        <f>AU34-SUM(AU12:AU32)</f>
        <v>0</v>
      </c>
      <c r="AV33" s="53">
        <v>0</v>
      </c>
      <c r="AW33" s="53">
        <f>AW34-SUM(AW12:AW32)</f>
        <v>3</v>
      </c>
      <c r="AX33" s="52">
        <f>AX34-SUM(AX12:AX32)</f>
        <v>0</v>
      </c>
      <c r="AY33" s="53">
        <f>AY34-SUM(AY12:AY32)</f>
        <v>0</v>
      </c>
      <c r="AZ33" s="54">
        <f t="shared" ref="AZ33" si="73">ROUND(((AY33/AW33-1)*100),1)</f>
        <v>-100</v>
      </c>
      <c r="BA33" s="52">
        <f>BA34-SUM(BA12:BA32)</f>
        <v>0</v>
      </c>
      <c r="BB33" s="53">
        <v>0</v>
      </c>
      <c r="BC33" s="52">
        <f>BC34-SUM(BC12:BC32)</f>
        <v>0</v>
      </c>
      <c r="BD33" s="52">
        <f>BD34-SUM(BD12:BD32)</f>
        <v>0</v>
      </c>
      <c r="BE33" s="53">
        <f>BE34-SUM(BE12:BE32)</f>
        <v>0</v>
      </c>
      <c r="BF33" s="53">
        <v>0</v>
      </c>
      <c r="BG33" s="52">
        <f>BG34-SUM(BG12:BG32)</f>
        <v>0</v>
      </c>
      <c r="BH33" s="53">
        <v>0</v>
      </c>
      <c r="BI33" s="53">
        <f>BI34-SUM(BI12:BI32)</f>
        <v>3</v>
      </c>
      <c r="BJ33" s="52">
        <f>BJ34-SUM(BJ12:BJ32)</f>
        <v>0</v>
      </c>
      <c r="BK33" s="53">
        <f>BK34-SUM(BK12:BK32)</f>
        <v>0</v>
      </c>
      <c r="BL33" s="54">
        <f t="shared" ref="BL33:BL34" si="74">ROUND(((BK33/BI33-1)*100),1)</f>
        <v>-100</v>
      </c>
      <c r="BM33" s="52">
        <f>BM34-SUM(BM12:BM32)</f>
        <v>0</v>
      </c>
      <c r="BN33" s="53">
        <v>0</v>
      </c>
    </row>
    <row r="34" spans="1:66" s="10" customFormat="1" ht="16.5" customHeight="1">
      <c r="A34" s="9"/>
      <c r="B34" s="29" t="s">
        <v>5</v>
      </c>
      <c r="C34" s="53">
        <v>5270392</v>
      </c>
      <c r="D34" s="52">
        <v>11062</v>
      </c>
      <c r="E34" s="53">
        <v>5208672</v>
      </c>
      <c r="F34" s="52">
        <v>13408</v>
      </c>
      <c r="G34" s="52">
        <v>6728169</v>
      </c>
      <c r="H34" s="52">
        <v>14949</v>
      </c>
      <c r="I34" s="53">
        <v>10411578</v>
      </c>
      <c r="J34" s="52">
        <v>17162</v>
      </c>
      <c r="K34" s="53">
        <v>3428809</v>
      </c>
      <c r="L34" s="52">
        <v>7634</v>
      </c>
      <c r="M34" s="53">
        <v>116187</v>
      </c>
      <c r="N34" s="52">
        <v>211</v>
      </c>
      <c r="O34" s="53">
        <v>341500</v>
      </c>
      <c r="P34" s="42">
        <f t="shared" ref="P34" si="75">ROUND(((O34/M34-1)*100),1)</f>
        <v>193.9</v>
      </c>
      <c r="Q34" s="52">
        <v>955</v>
      </c>
      <c r="R34" s="54">
        <f t="shared" ref="R34" si="76">ROUND(((Q34/N34-1)*100),1)</f>
        <v>352.6</v>
      </c>
      <c r="S34" s="55">
        <f t="shared" ref="S34:U34" si="77">Y34-M34</f>
        <v>289726</v>
      </c>
      <c r="T34" s="55">
        <f t="shared" si="77"/>
        <v>750</v>
      </c>
      <c r="U34" s="53">
        <f t="shared" si="77"/>
        <v>85216</v>
      </c>
      <c r="V34" s="42">
        <f t="shared" ref="V34" si="78">ROUND(((U34/S34-1)*100),1)</f>
        <v>-70.599999999999994</v>
      </c>
      <c r="W34" s="52">
        <f t="shared" si="24"/>
        <v>161</v>
      </c>
      <c r="X34" s="54">
        <f t="shared" ref="X34" si="79">ROUND(((W34/T34-1)*100),1)</f>
        <v>-78.5</v>
      </c>
      <c r="Y34" s="53">
        <v>405913</v>
      </c>
      <c r="Z34" s="52">
        <v>961</v>
      </c>
      <c r="AA34" s="53">
        <v>426716</v>
      </c>
      <c r="AB34" s="42">
        <f t="shared" ref="AB34" si="80">ROUND(((AA34/Y34-1)*100),1)</f>
        <v>5.0999999999999996</v>
      </c>
      <c r="AC34" s="52">
        <v>1116</v>
      </c>
      <c r="AD34" s="54">
        <f t="shared" ref="AD34" si="81">ROUND(((AC34/Z34-1)*100),1)</f>
        <v>16.100000000000001</v>
      </c>
      <c r="AE34" s="55">
        <f t="shared" ref="AE34" si="82">AK34-Y34</f>
        <v>402574</v>
      </c>
      <c r="AF34" s="55">
        <f t="shared" ref="AF34" si="83">AL34-Z34</f>
        <v>875</v>
      </c>
      <c r="AG34" s="53">
        <f t="shared" ref="AG34" si="84">AM34-AA34</f>
        <v>445516</v>
      </c>
      <c r="AH34" s="42">
        <f t="shared" ref="AH34" si="85">ROUND(((AG34/AE34-1)*100),1)</f>
        <v>10.7</v>
      </c>
      <c r="AI34" s="52">
        <f t="shared" ref="AI34" si="86">AO34-AC34</f>
        <v>1162</v>
      </c>
      <c r="AJ34" s="54">
        <f t="shared" ref="AJ34" si="87">ROUND(((AI34/AF34-1)*100),1)</f>
        <v>32.799999999999997</v>
      </c>
      <c r="AK34" s="53">
        <v>808487</v>
      </c>
      <c r="AL34" s="52">
        <v>1836</v>
      </c>
      <c r="AM34" s="53">
        <v>872232</v>
      </c>
      <c r="AN34" s="42">
        <f t="shared" ref="AN34" si="88">ROUND(((AM34/AK34-1)*100),1)</f>
        <v>7.9</v>
      </c>
      <c r="AO34" s="52">
        <v>2278</v>
      </c>
      <c r="AP34" s="54">
        <f t="shared" ref="AP34" si="89">ROUND(((AO34/AL34-1)*100),1)</f>
        <v>24.1</v>
      </c>
      <c r="AQ34" s="55">
        <f t="shared" ref="AQ34" si="90">AW34-AK34</f>
        <v>386758</v>
      </c>
      <c r="AR34" s="55">
        <f t="shared" ref="AR34" si="91">AX34-AL34</f>
        <v>873</v>
      </c>
      <c r="AS34" s="53">
        <f t="shared" ref="AS34" si="92">AY34-AM34</f>
        <v>297210</v>
      </c>
      <c r="AT34" s="42">
        <f t="shared" ref="AT34" si="93">ROUND(((AS34/AQ34-1)*100),1)</f>
        <v>-23.2</v>
      </c>
      <c r="AU34" s="52">
        <f t="shared" ref="AU34" si="94">BA34-AO34</f>
        <v>904</v>
      </c>
      <c r="AV34" s="54">
        <f t="shared" ref="AV34" si="95">ROUND(((AU34/AR34-1)*100),1)</f>
        <v>3.6</v>
      </c>
      <c r="AW34" s="53">
        <v>1195245</v>
      </c>
      <c r="AX34" s="52">
        <v>2709</v>
      </c>
      <c r="AY34" s="53">
        <v>1169442</v>
      </c>
      <c r="AZ34" s="42">
        <f t="shared" ref="AZ34" si="96">ROUND(((AY34/AW34-1)*100),1)</f>
        <v>-2.2000000000000002</v>
      </c>
      <c r="BA34" s="52">
        <v>3182</v>
      </c>
      <c r="BB34" s="54">
        <f t="shared" ref="BB34" si="97">ROUND(((BA34/AX34-1)*100),1)</f>
        <v>17.5</v>
      </c>
      <c r="BC34" s="55">
        <f t="shared" ref="BC34" si="98">BI34-AW34</f>
        <v>262271</v>
      </c>
      <c r="BD34" s="55">
        <f t="shared" ref="BD34" si="99">BJ34-AX34</f>
        <v>411</v>
      </c>
      <c r="BE34" s="53">
        <f t="shared" ref="BE34" si="100">BK34-AY34</f>
        <v>328361</v>
      </c>
      <c r="BF34" s="42">
        <f t="shared" ref="BF34" si="101">ROUND(((BE34/BC34-1)*100),1)</f>
        <v>25.2</v>
      </c>
      <c r="BG34" s="52">
        <f t="shared" ref="BG34" si="102">BM34-BA34</f>
        <v>953</v>
      </c>
      <c r="BH34" s="54">
        <f t="shared" ref="BH34" si="103">ROUND(((BG34/BD34-1)*100),1)</f>
        <v>131.9</v>
      </c>
      <c r="BI34" s="53">
        <v>1457516</v>
      </c>
      <c r="BJ34" s="52">
        <v>3120</v>
      </c>
      <c r="BK34" s="53">
        <v>1497803</v>
      </c>
      <c r="BL34" s="42">
        <f t="shared" si="74"/>
        <v>2.8</v>
      </c>
      <c r="BM34" s="52">
        <v>4135</v>
      </c>
      <c r="BN34" s="54">
        <f t="shared" ref="BN34" si="104">ROUND(((BM34/BJ34-1)*100),1)</f>
        <v>32.5</v>
      </c>
    </row>
    <row r="35" spans="1:66">
      <c r="A35" s="43" t="s">
        <v>18</v>
      </c>
    </row>
    <row r="37" spans="1:66" s="44" customFormat="1" ht="17.25" customHeight="1">
      <c r="A37" s="44" t="s">
        <v>208</v>
      </c>
      <c r="M37" s="45"/>
      <c r="N37" s="45"/>
      <c r="S37" s="45"/>
      <c r="T37" s="45"/>
      <c r="Y37" s="45"/>
      <c r="Z37" s="45"/>
      <c r="AE37" s="45"/>
      <c r="AF37" s="45"/>
      <c r="AK37" s="45"/>
      <c r="AL37" s="45"/>
      <c r="AQ37" s="45"/>
      <c r="AR37" s="45"/>
      <c r="AW37" s="45"/>
      <c r="AX37" s="45"/>
      <c r="BC37" s="45"/>
      <c r="BD37" s="45"/>
      <c r="BI37" s="45"/>
      <c r="BJ37" s="45"/>
    </row>
    <row r="38" spans="1:66" s="43" customFormat="1" ht="15.75" customHeight="1">
      <c r="M38" s="46"/>
      <c r="N38" s="46"/>
      <c r="R38" s="46" t="s">
        <v>14</v>
      </c>
      <c r="S38" s="46"/>
      <c r="T38" s="46"/>
      <c r="X38" s="46"/>
      <c r="Y38" s="46"/>
      <c r="Z38" s="46"/>
      <c r="AD38" s="46" t="s">
        <v>14</v>
      </c>
      <c r="AE38" s="46"/>
      <c r="AF38" s="46"/>
      <c r="AJ38" s="46"/>
      <c r="AK38" s="46"/>
      <c r="AL38" s="46"/>
      <c r="AP38" s="46" t="s">
        <v>11</v>
      </c>
      <c r="AQ38" s="46"/>
      <c r="AR38" s="46"/>
      <c r="AV38" s="46"/>
      <c r="AW38" s="46"/>
      <c r="AX38" s="46"/>
      <c r="BB38" s="46" t="s">
        <v>11</v>
      </c>
      <c r="BC38" s="46"/>
      <c r="BD38" s="46"/>
      <c r="BH38" s="46"/>
      <c r="BI38" s="46"/>
      <c r="BJ38" s="46"/>
      <c r="BN38" s="46" t="s">
        <v>11</v>
      </c>
    </row>
    <row r="39" spans="1:66" s="6" customFormat="1" ht="18" customHeight="1">
      <c r="A39" s="75" t="s">
        <v>0</v>
      </c>
      <c r="B39" s="75"/>
      <c r="C39" s="75" t="s">
        <v>159</v>
      </c>
      <c r="D39" s="75"/>
      <c r="E39" s="75" t="s">
        <v>181</v>
      </c>
      <c r="F39" s="75"/>
      <c r="G39" s="75" t="s">
        <v>209</v>
      </c>
      <c r="H39" s="75"/>
      <c r="I39" s="75" t="s">
        <v>232</v>
      </c>
      <c r="J39" s="75"/>
      <c r="K39" s="75" t="s">
        <v>270</v>
      </c>
      <c r="L39" s="75"/>
      <c r="M39" s="75" t="s">
        <v>1</v>
      </c>
      <c r="N39" s="75"/>
      <c r="O39" s="75"/>
      <c r="P39" s="75"/>
      <c r="Q39" s="75"/>
      <c r="R39" s="75"/>
      <c r="S39" s="75" t="s">
        <v>23</v>
      </c>
      <c r="T39" s="75"/>
      <c r="U39" s="75"/>
      <c r="V39" s="75"/>
      <c r="W39" s="75"/>
      <c r="X39" s="75"/>
      <c r="Y39" s="75" t="s">
        <v>24</v>
      </c>
      <c r="Z39" s="75"/>
      <c r="AA39" s="75"/>
      <c r="AB39" s="75"/>
      <c r="AC39" s="75"/>
      <c r="AD39" s="75"/>
      <c r="AE39" s="75" t="s">
        <v>258</v>
      </c>
      <c r="AF39" s="75"/>
      <c r="AG39" s="75"/>
      <c r="AH39" s="75"/>
      <c r="AI39" s="75"/>
      <c r="AJ39" s="75"/>
      <c r="AK39" s="75" t="s">
        <v>259</v>
      </c>
      <c r="AL39" s="75"/>
      <c r="AM39" s="75"/>
      <c r="AN39" s="75"/>
      <c r="AO39" s="75"/>
      <c r="AP39" s="75"/>
      <c r="AQ39" s="75" t="s">
        <v>260</v>
      </c>
      <c r="AR39" s="75"/>
      <c r="AS39" s="75"/>
      <c r="AT39" s="75"/>
      <c r="AU39" s="75"/>
      <c r="AV39" s="75"/>
      <c r="AW39" s="75" t="s">
        <v>261</v>
      </c>
      <c r="AX39" s="75"/>
      <c r="AY39" s="75"/>
      <c r="AZ39" s="75"/>
      <c r="BA39" s="75"/>
      <c r="BB39" s="75"/>
      <c r="BC39" s="75" t="s">
        <v>263</v>
      </c>
      <c r="BD39" s="75"/>
      <c r="BE39" s="75"/>
      <c r="BF39" s="75"/>
      <c r="BG39" s="75"/>
      <c r="BH39" s="75"/>
      <c r="BI39" s="75" t="s">
        <v>264</v>
      </c>
      <c r="BJ39" s="75"/>
      <c r="BK39" s="75"/>
      <c r="BL39" s="75"/>
      <c r="BM39" s="75"/>
      <c r="BN39" s="75"/>
    </row>
    <row r="40" spans="1:66" s="6" customFormat="1" ht="18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 t="s">
        <v>270</v>
      </c>
      <c r="N40" s="75"/>
      <c r="O40" s="75" t="s">
        <v>276</v>
      </c>
      <c r="P40" s="75"/>
      <c r="Q40" s="75"/>
      <c r="R40" s="75"/>
      <c r="S40" s="75" t="s">
        <v>270</v>
      </c>
      <c r="T40" s="75"/>
      <c r="U40" s="75" t="s">
        <v>276</v>
      </c>
      <c r="V40" s="75"/>
      <c r="W40" s="75"/>
      <c r="X40" s="75"/>
      <c r="Y40" s="75" t="s">
        <v>270</v>
      </c>
      <c r="Z40" s="75"/>
      <c r="AA40" s="75" t="s">
        <v>276</v>
      </c>
      <c r="AB40" s="75"/>
      <c r="AC40" s="75"/>
      <c r="AD40" s="75"/>
      <c r="AE40" s="75" t="s">
        <v>270</v>
      </c>
      <c r="AF40" s="75"/>
      <c r="AG40" s="75" t="s">
        <v>276</v>
      </c>
      <c r="AH40" s="75"/>
      <c r="AI40" s="75"/>
      <c r="AJ40" s="75"/>
      <c r="AK40" s="75" t="s">
        <v>270</v>
      </c>
      <c r="AL40" s="75"/>
      <c r="AM40" s="75" t="s">
        <v>276</v>
      </c>
      <c r="AN40" s="75"/>
      <c r="AO40" s="75"/>
      <c r="AP40" s="75"/>
      <c r="AQ40" s="75" t="s">
        <v>270</v>
      </c>
      <c r="AR40" s="75"/>
      <c r="AS40" s="75" t="s">
        <v>276</v>
      </c>
      <c r="AT40" s="75"/>
      <c r="AU40" s="75"/>
      <c r="AV40" s="75"/>
      <c r="AW40" s="75" t="s">
        <v>270</v>
      </c>
      <c r="AX40" s="75"/>
      <c r="AY40" s="75" t="s">
        <v>276</v>
      </c>
      <c r="AZ40" s="75"/>
      <c r="BA40" s="75"/>
      <c r="BB40" s="75"/>
      <c r="BC40" s="75" t="s">
        <v>270</v>
      </c>
      <c r="BD40" s="75"/>
      <c r="BE40" s="75" t="s">
        <v>276</v>
      </c>
      <c r="BF40" s="75"/>
      <c r="BG40" s="75"/>
      <c r="BH40" s="75"/>
      <c r="BI40" s="75" t="s">
        <v>270</v>
      </c>
      <c r="BJ40" s="75"/>
      <c r="BK40" s="75" t="s">
        <v>276</v>
      </c>
      <c r="BL40" s="75"/>
      <c r="BM40" s="75"/>
      <c r="BN40" s="75"/>
    </row>
    <row r="41" spans="1:66" s="6" customFormat="1" ht="18" customHeight="1">
      <c r="A41" s="75"/>
      <c r="B41" s="75"/>
      <c r="C41" s="69" t="s">
        <v>21</v>
      </c>
      <c r="D41" s="69" t="s">
        <v>20</v>
      </c>
      <c r="E41" s="69" t="s">
        <v>21</v>
      </c>
      <c r="F41" s="69" t="s">
        <v>20</v>
      </c>
      <c r="G41" s="69" t="s">
        <v>21</v>
      </c>
      <c r="H41" s="69" t="s">
        <v>20</v>
      </c>
      <c r="I41" s="69" t="s">
        <v>21</v>
      </c>
      <c r="J41" s="69" t="s">
        <v>20</v>
      </c>
      <c r="K41" s="70" t="s">
        <v>21</v>
      </c>
      <c r="L41" s="70" t="s">
        <v>20</v>
      </c>
      <c r="M41" s="69" t="s">
        <v>25</v>
      </c>
      <c r="N41" s="69" t="s">
        <v>26</v>
      </c>
      <c r="O41" s="69" t="s">
        <v>27</v>
      </c>
      <c r="P41" s="69" t="s">
        <v>28</v>
      </c>
      <c r="Q41" s="69" t="s">
        <v>26</v>
      </c>
      <c r="R41" s="69" t="s">
        <v>2</v>
      </c>
      <c r="S41" s="69" t="s">
        <v>19</v>
      </c>
      <c r="T41" s="69" t="s">
        <v>20</v>
      </c>
      <c r="U41" s="69" t="s">
        <v>21</v>
      </c>
      <c r="V41" s="69" t="s">
        <v>22</v>
      </c>
      <c r="W41" s="69" t="s">
        <v>20</v>
      </c>
      <c r="X41" s="69" t="s">
        <v>2</v>
      </c>
      <c r="Y41" s="69" t="s">
        <v>19</v>
      </c>
      <c r="Z41" s="69" t="s">
        <v>20</v>
      </c>
      <c r="AA41" s="69" t="s">
        <v>21</v>
      </c>
      <c r="AB41" s="69" t="s">
        <v>22</v>
      </c>
      <c r="AC41" s="69" t="s">
        <v>20</v>
      </c>
      <c r="AD41" s="69" t="s">
        <v>2</v>
      </c>
      <c r="AE41" s="69" t="s">
        <v>19</v>
      </c>
      <c r="AF41" s="69" t="s">
        <v>20</v>
      </c>
      <c r="AG41" s="69" t="s">
        <v>21</v>
      </c>
      <c r="AH41" s="69" t="s">
        <v>22</v>
      </c>
      <c r="AI41" s="69" t="s">
        <v>20</v>
      </c>
      <c r="AJ41" s="69" t="s">
        <v>2</v>
      </c>
      <c r="AK41" s="69" t="s">
        <v>19</v>
      </c>
      <c r="AL41" s="69" t="s">
        <v>20</v>
      </c>
      <c r="AM41" s="69" t="s">
        <v>21</v>
      </c>
      <c r="AN41" s="69" t="s">
        <v>22</v>
      </c>
      <c r="AO41" s="69" t="s">
        <v>20</v>
      </c>
      <c r="AP41" s="69" t="s">
        <v>2</v>
      </c>
      <c r="AQ41" s="69" t="s">
        <v>19</v>
      </c>
      <c r="AR41" s="69" t="s">
        <v>20</v>
      </c>
      <c r="AS41" s="69" t="s">
        <v>21</v>
      </c>
      <c r="AT41" s="69" t="s">
        <v>22</v>
      </c>
      <c r="AU41" s="69" t="s">
        <v>20</v>
      </c>
      <c r="AV41" s="69" t="s">
        <v>2</v>
      </c>
      <c r="AW41" s="69" t="s">
        <v>19</v>
      </c>
      <c r="AX41" s="69" t="s">
        <v>20</v>
      </c>
      <c r="AY41" s="69" t="s">
        <v>21</v>
      </c>
      <c r="AZ41" s="69" t="s">
        <v>22</v>
      </c>
      <c r="BA41" s="69" t="s">
        <v>20</v>
      </c>
      <c r="BB41" s="69" t="s">
        <v>2</v>
      </c>
      <c r="BC41" s="69" t="s">
        <v>19</v>
      </c>
      <c r="BD41" s="69" t="s">
        <v>20</v>
      </c>
      <c r="BE41" s="69" t="s">
        <v>21</v>
      </c>
      <c r="BF41" s="69" t="s">
        <v>22</v>
      </c>
      <c r="BG41" s="69" t="s">
        <v>20</v>
      </c>
      <c r="BH41" s="69" t="s">
        <v>2</v>
      </c>
      <c r="BI41" s="69" t="s">
        <v>19</v>
      </c>
      <c r="BJ41" s="69" t="s">
        <v>20</v>
      </c>
      <c r="BK41" s="73" t="s">
        <v>21</v>
      </c>
      <c r="BL41" s="73" t="s">
        <v>22</v>
      </c>
      <c r="BM41" s="73" t="s">
        <v>20</v>
      </c>
      <c r="BN41" s="69" t="s">
        <v>2</v>
      </c>
    </row>
    <row r="42" spans="1:66" s="39" customFormat="1" ht="16.5" customHeight="1">
      <c r="A42" s="38"/>
      <c r="B42" s="12" t="s">
        <v>29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50">
        <v>0</v>
      </c>
      <c r="Q42" s="48">
        <v>0</v>
      </c>
      <c r="R42" s="50">
        <v>0</v>
      </c>
      <c r="S42" s="48">
        <f>Y42-M42</f>
        <v>0</v>
      </c>
      <c r="T42" s="48">
        <f t="shared" ref="T42:W43" si="105">Z42-N42</f>
        <v>0</v>
      </c>
      <c r="U42" s="48">
        <f t="shared" si="105"/>
        <v>0</v>
      </c>
      <c r="V42" s="50">
        <v>0</v>
      </c>
      <c r="W42" s="48">
        <f t="shared" si="105"/>
        <v>0</v>
      </c>
      <c r="X42" s="50">
        <v>0</v>
      </c>
      <c r="Y42" s="48">
        <v>0</v>
      </c>
      <c r="Z42" s="48">
        <v>0</v>
      </c>
      <c r="AA42" s="48">
        <v>0</v>
      </c>
      <c r="AB42" s="50">
        <v>0</v>
      </c>
      <c r="AC42" s="48">
        <v>0</v>
      </c>
      <c r="AD42" s="50">
        <v>0</v>
      </c>
      <c r="AE42" s="48">
        <f>AK42-Y42</f>
        <v>0</v>
      </c>
      <c r="AF42" s="48">
        <f t="shared" ref="AF42:AF43" si="106">AL42-Z42</f>
        <v>0</v>
      </c>
      <c r="AG42" s="48">
        <f t="shared" ref="AG42:AG43" si="107">AM42-AA42</f>
        <v>0</v>
      </c>
      <c r="AH42" s="50">
        <v>0</v>
      </c>
      <c r="AI42" s="48">
        <f t="shared" ref="AI42:AI43" si="108">AO42-AC42</f>
        <v>0</v>
      </c>
      <c r="AJ42" s="50">
        <v>0</v>
      </c>
      <c r="AK42" s="48">
        <v>0</v>
      </c>
      <c r="AL42" s="48">
        <v>0</v>
      </c>
      <c r="AM42" s="48">
        <v>0</v>
      </c>
      <c r="AN42" s="50">
        <v>0</v>
      </c>
      <c r="AO42" s="48">
        <v>0</v>
      </c>
      <c r="AP42" s="50">
        <v>0</v>
      </c>
      <c r="AQ42" s="48">
        <f>AW42-AK42</f>
        <v>0</v>
      </c>
      <c r="AR42" s="48">
        <f t="shared" ref="AR42:AR43" si="109">AX42-AL42</f>
        <v>0</v>
      </c>
      <c r="AS42" s="48">
        <f t="shared" ref="AS42:AS43" si="110">AY42-AM42</f>
        <v>0</v>
      </c>
      <c r="AT42" s="50">
        <v>0</v>
      </c>
      <c r="AU42" s="48">
        <f t="shared" ref="AU42:AU43" si="111">BA42-AO42</f>
        <v>0</v>
      </c>
      <c r="AV42" s="50">
        <v>0</v>
      </c>
      <c r="AW42" s="48">
        <v>0</v>
      </c>
      <c r="AX42" s="48">
        <v>0</v>
      </c>
      <c r="AY42" s="48">
        <v>0</v>
      </c>
      <c r="AZ42" s="50">
        <v>0</v>
      </c>
      <c r="BA42" s="48">
        <v>0</v>
      </c>
      <c r="BB42" s="50">
        <v>0</v>
      </c>
      <c r="BC42" s="48">
        <f>BI42-AW42</f>
        <v>0</v>
      </c>
      <c r="BD42" s="48">
        <f t="shared" ref="BD42:BD43" si="112">BJ42-AX42</f>
        <v>0</v>
      </c>
      <c r="BE42" s="48">
        <f t="shared" ref="BE42:BE43" si="113">BK42-AY42</f>
        <v>0</v>
      </c>
      <c r="BF42" s="50">
        <v>0</v>
      </c>
      <c r="BG42" s="48">
        <f t="shared" ref="BG42:BG43" si="114">BM42-BA42</f>
        <v>0</v>
      </c>
      <c r="BH42" s="50">
        <v>0</v>
      </c>
      <c r="BI42" s="48">
        <v>0</v>
      </c>
      <c r="BJ42" s="48">
        <v>0</v>
      </c>
      <c r="BK42" s="48">
        <v>0</v>
      </c>
      <c r="BL42" s="50">
        <v>0</v>
      </c>
      <c r="BM42" s="48">
        <v>0</v>
      </c>
      <c r="BN42" s="50">
        <v>0</v>
      </c>
    </row>
    <row r="43" spans="1:66" s="39" customFormat="1" ht="16.5" customHeight="1">
      <c r="A43" s="38" t="s">
        <v>3</v>
      </c>
      <c r="B43" s="12" t="s">
        <v>77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50">
        <v>0</v>
      </c>
      <c r="Q43" s="48">
        <v>0</v>
      </c>
      <c r="R43" s="50">
        <v>0</v>
      </c>
      <c r="S43" s="48">
        <f t="shared" ref="S43" si="115">Y43-M43</f>
        <v>0</v>
      </c>
      <c r="T43" s="48">
        <f t="shared" si="105"/>
        <v>0</v>
      </c>
      <c r="U43" s="48">
        <f t="shared" si="105"/>
        <v>0</v>
      </c>
      <c r="V43" s="50">
        <v>0</v>
      </c>
      <c r="W43" s="48">
        <f t="shared" si="105"/>
        <v>0</v>
      </c>
      <c r="X43" s="50">
        <v>0</v>
      </c>
      <c r="Y43" s="48">
        <v>0</v>
      </c>
      <c r="Z43" s="48">
        <v>0</v>
      </c>
      <c r="AA43" s="48">
        <v>0</v>
      </c>
      <c r="AB43" s="50">
        <v>0</v>
      </c>
      <c r="AC43" s="48">
        <v>0</v>
      </c>
      <c r="AD43" s="50">
        <v>0</v>
      </c>
      <c r="AE43" s="48">
        <f t="shared" ref="AE43" si="116">AK43-Y43</f>
        <v>0</v>
      </c>
      <c r="AF43" s="48">
        <f t="shared" si="106"/>
        <v>0</v>
      </c>
      <c r="AG43" s="48">
        <f t="shared" si="107"/>
        <v>0</v>
      </c>
      <c r="AH43" s="50">
        <v>0</v>
      </c>
      <c r="AI43" s="48">
        <f t="shared" si="108"/>
        <v>0</v>
      </c>
      <c r="AJ43" s="50">
        <v>0</v>
      </c>
      <c r="AK43" s="48">
        <v>0</v>
      </c>
      <c r="AL43" s="48">
        <v>0</v>
      </c>
      <c r="AM43" s="48">
        <v>0</v>
      </c>
      <c r="AN43" s="50">
        <v>0</v>
      </c>
      <c r="AO43" s="48">
        <v>0</v>
      </c>
      <c r="AP43" s="50">
        <v>0</v>
      </c>
      <c r="AQ43" s="48">
        <f t="shared" ref="AQ43" si="117">AW43-AK43</f>
        <v>0</v>
      </c>
      <c r="AR43" s="48">
        <f t="shared" si="109"/>
        <v>0</v>
      </c>
      <c r="AS43" s="48">
        <f t="shared" si="110"/>
        <v>0</v>
      </c>
      <c r="AT43" s="50">
        <v>0</v>
      </c>
      <c r="AU43" s="48">
        <f t="shared" si="111"/>
        <v>0</v>
      </c>
      <c r="AV43" s="50">
        <v>0</v>
      </c>
      <c r="AW43" s="48">
        <v>0</v>
      </c>
      <c r="AX43" s="48">
        <v>0</v>
      </c>
      <c r="AY43" s="48">
        <v>0</v>
      </c>
      <c r="AZ43" s="50">
        <v>0</v>
      </c>
      <c r="BA43" s="48">
        <v>0</v>
      </c>
      <c r="BB43" s="50">
        <v>0</v>
      </c>
      <c r="BC43" s="48">
        <f t="shared" ref="BC43" si="118">BI43-AW43</f>
        <v>0</v>
      </c>
      <c r="BD43" s="48">
        <f t="shared" si="112"/>
        <v>0</v>
      </c>
      <c r="BE43" s="48">
        <f t="shared" si="113"/>
        <v>0</v>
      </c>
      <c r="BF43" s="50">
        <v>0</v>
      </c>
      <c r="BG43" s="48">
        <f t="shared" si="114"/>
        <v>0</v>
      </c>
      <c r="BH43" s="50">
        <v>0</v>
      </c>
      <c r="BI43" s="48">
        <v>0</v>
      </c>
      <c r="BJ43" s="48">
        <v>0</v>
      </c>
      <c r="BK43" s="48">
        <v>0</v>
      </c>
      <c r="BL43" s="50">
        <v>0</v>
      </c>
      <c r="BM43" s="48">
        <v>0</v>
      </c>
      <c r="BN43" s="50">
        <v>0</v>
      </c>
    </row>
    <row r="44" spans="1:66" s="39" customFormat="1" ht="16.5" customHeight="1">
      <c r="A44" s="38"/>
      <c r="B44" s="17" t="s">
        <v>30</v>
      </c>
      <c r="C44" s="53">
        <f>C45-SUM(C42:C43)</f>
        <v>0</v>
      </c>
      <c r="D44" s="52">
        <f>D45-SUM(D42:D43)</f>
        <v>0</v>
      </c>
      <c r="E44" s="53">
        <f>E45-SUM(E42:E43)</f>
        <v>0</v>
      </c>
      <c r="F44" s="52">
        <f>F45-SUM(F42:F43)</f>
        <v>0</v>
      </c>
      <c r="G44" s="53">
        <f t="shared" ref="G44" si="119">G45-SUM(G42:G43)</f>
        <v>0</v>
      </c>
      <c r="H44" s="52">
        <f>H45-SUM(H42:H43)</f>
        <v>0</v>
      </c>
      <c r="I44" s="53">
        <f t="shared" ref="I44" si="120">I45-SUM(I42:I43)</f>
        <v>0</v>
      </c>
      <c r="J44" s="52">
        <f>J45-SUM(J42:J43)</f>
        <v>0</v>
      </c>
      <c r="K44" s="53">
        <f t="shared" ref="K44" si="121">K45-SUM(K42:K43)</f>
        <v>0</v>
      </c>
      <c r="L44" s="52">
        <f>L45-SUM(L42:L43)</f>
        <v>0</v>
      </c>
      <c r="M44" s="53">
        <f t="shared" ref="M44" si="122">M45-SUM(M42:M43)</f>
        <v>0</v>
      </c>
      <c r="N44" s="52">
        <f>N45-SUM(N42:N43)</f>
        <v>0</v>
      </c>
      <c r="O44" s="53">
        <f t="shared" ref="O44" si="123">O45-SUM(O42:O43)</f>
        <v>0</v>
      </c>
      <c r="P44" s="52">
        <v>0</v>
      </c>
      <c r="Q44" s="52">
        <f>Q45-SUM(Q42:Q43)</f>
        <v>0</v>
      </c>
      <c r="R44" s="52">
        <v>0</v>
      </c>
      <c r="S44" s="52">
        <f>S45-SUM(S42:S43)</f>
        <v>0</v>
      </c>
      <c r="T44" s="52">
        <f>T45-SUM(T42:T43)</f>
        <v>0</v>
      </c>
      <c r="U44" s="53">
        <f>U45-SUM(U42:U43)</f>
        <v>0</v>
      </c>
      <c r="V44" s="52">
        <v>0</v>
      </c>
      <c r="W44" s="52">
        <f>W45-SUM(W42:W43)</f>
        <v>0</v>
      </c>
      <c r="X44" s="53">
        <v>0</v>
      </c>
      <c r="Y44" s="52">
        <f t="shared" ref="Y44:AA44" si="124">Y45-SUM(Y42:Y43)</f>
        <v>0</v>
      </c>
      <c r="Z44" s="52">
        <f t="shared" si="124"/>
        <v>0</v>
      </c>
      <c r="AA44" s="53">
        <f t="shared" si="124"/>
        <v>0</v>
      </c>
      <c r="AB44" s="52">
        <v>0</v>
      </c>
      <c r="AC44" s="52">
        <f>AC45-SUM(AC42:AC43)</f>
        <v>0</v>
      </c>
      <c r="AD44" s="52">
        <v>0</v>
      </c>
      <c r="AE44" s="52">
        <f>AE45-SUM(AE42:AE43)</f>
        <v>0</v>
      </c>
      <c r="AF44" s="52">
        <f>AF45-SUM(AF42:AF43)</f>
        <v>0</v>
      </c>
      <c r="AG44" s="53">
        <f>AG45-SUM(AG42:AG43)</f>
        <v>0</v>
      </c>
      <c r="AH44" s="52">
        <v>0</v>
      </c>
      <c r="AI44" s="52">
        <f>AI45-SUM(AI42:AI43)</f>
        <v>0</v>
      </c>
      <c r="AJ44" s="53">
        <v>0</v>
      </c>
      <c r="AK44" s="52">
        <f t="shared" ref="AK44:AM44" si="125">AK45-SUM(AK42:AK43)</f>
        <v>0</v>
      </c>
      <c r="AL44" s="52">
        <f t="shared" si="125"/>
        <v>0</v>
      </c>
      <c r="AM44" s="53">
        <f t="shared" si="125"/>
        <v>0</v>
      </c>
      <c r="AN44" s="52">
        <v>0</v>
      </c>
      <c r="AO44" s="52">
        <f>AO45-SUM(AO42:AO43)</f>
        <v>0</v>
      </c>
      <c r="AP44" s="52">
        <v>0</v>
      </c>
      <c r="AQ44" s="52">
        <f>AQ45-SUM(AQ42:AQ43)</f>
        <v>0</v>
      </c>
      <c r="AR44" s="52">
        <f>AR45-SUM(AR42:AR43)</f>
        <v>0</v>
      </c>
      <c r="AS44" s="53">
        <f>AS45-SUM(AS42:AS43)</f>
        <v>0</v>
      </c>
      <c r="AT44" s="52">
        <v>0</v>
      </c>
      <c r="AU44" s="52">
        <f>AU45-SUM(AU42:AU43)</f>
        <v>0</v>
      </c>
      <c r="AV44" s="53">
        <v>0</v>
      </c>
      <c r="AW44" s="52">
        <f t="shared" ref="AW44:AY44" si="126">AW45-SUM(AW42:AW43)</f>
        <v>0</v>
      </c>
      <c r="AX44" s="52">
        <f t="shared" si="126"/>
        <v>0</v>
      </c>
      <c r="AY44" s="53">
        <f t="shared" si="126"/>
        <v>0</v>
      </c>
      <c r="AZ44" s="52">
        <v>0</v>
      </c>
      <c r="BA44" s="52">
        <f>BA45-SUM(BA42:BA43)</f>
        <v>0</v>
      </c>
      <c r="BB44" s="52">
        <v>0</v>
      </c>
      <c r="BC44" s="52">
        <f>BC45-SUM(BC42:BC43)</f>
        <v>0</v>
      </c>
      <c r="BD44" s="52">
        <f>BD45-SUM(BD42:BD43)</f>
        <v>0</v>
      </c>
      <c r="BE44" s="53">
        <f>BE45-SUM(BE42:BE43)</f>
        <v>0</v>
      </c>
      <c r="BF44" s="52">
        <v>0</v>
      </c>
      <c r="BG44" s="52">
        <f>BG45-SUM(BG42:BG43)</f>
        <v>0</v>
      </c>
      <c r="BH44" s="53">
        <v>0</v>
      </c>
      <c r="BI44" s="52">
        <f t="shared" ref="BI44:BK44" si="127">BI45-SUM(BI42:BI43)</f>
        <v>0</v>
      </c>
      <c r="BJ44" s="52">
        <f t="shared" si="127"/>
        <v>0</v>
      </c>
      <c r="BK44" s="53">
        <f t="shared" si="127"/>
        <v>0</v>
      </c>
      <c r="BL44" s="52">
        <v>0</v>
      </c>
      <c r="BM44" s="52">
        <f>BM45-SUM(BM42:BM43)</f>
        <v>0</v>
      </c>
      <c r="BN44" s="52">
        <v>0</v>
      </c>
    </row>
    <row r="45" spans="1:66" s="10" customFormat="1" ht="16.5" customHeight="1">
      <c r="A45" s="9"/>
      <c r="B45" s="22" t="s">
        <v>31</v>
      </c>
      <c r="C45" s="53">
        <v>0</v>
      </c>
      <c r="D45" s="52">
        <v>0</v>
      </c>
      <c r="E45" s="53">
        <v>0</v>
      </c>
      <c r="F45" s="52">
        <v>0</v>
      </c>
      <c r="G45" s="53">
        <v>0</v>
      </c>
      <c r="H45" s="52">
        <v>0</v>
      </c>
      <c r="I45" s="53">
        <v>0</v>
      </c>
      <c r="J45" s="52">
        <v>0</v>
      </c>
      <c r="K45" s="53">
        <v>0</v>
      </c>
      <c r="L45" s="52">
        <v>0</v>
      </c>
      <c r="M45" s="53">
        <v>0</v>
      </c>
      <c r="N45" s="52">
        <v>0</v>
      </c>
      <c r="O45" s="53">
        <v>0</v>
      </c>
      <c r="P45" s="52">
        <v>0</v>
      </c>
      <c r="Q45" s="52">
        <v>0</v>
      </c>
      <c r="R45" s="52">
        <v>0</v>
      </c>
      <c r="S45" s="55">
        <f t="shared" ref="S45:U45" si="128">Y45-M45</f>
        <v>0</v>
      </c>
      <c r="T45" s="55">
        <f t="shared" si="128"/>
        <v>0</v>
      </c>
      <c r="U45" s="53">
        <f t="shared" si="128"/>
        <v>0</v>
      </c>
      <c r="V45" s="52">
        <v>0</v>
      </c>
      <c r="W45" s="52">
        <f t="shared" ref="W45:W74" si="129">AC45-Q45</f>
        <v>0</v>
      </c>
      <c r="X45" s="53">
        <v>0</v>
      </c>
      <c r="Y45" s="55">
        <v>0</v>
      </c>
      <c r="Z45" s="55">
        <v>0</v>
      </c>
      <c r="AA45" s="53">
        <v>0</v>
      </c>
      <c r="AB45" s="52">
        <v>0</v>
      </c>
      <c r="AC45" s="52">
        <v>0</v>
      </c>
      <c r="AD45" s="52">
        <v>0</v>
      </c>
      <c r="AE45" s="55">
        <f t="shared" ref="AE45" si="130">AK45-Y45</f>
        <v>0</v>
      </c>
      <c r="AF45" s="55">
        <f t="shared" ref="AF45" si="131">AL45-Z45</f>
        <v>0</v>
      </c>
      <c r="AG45" s="53">
        <f t="shared" ref="AG45" si="132">AM45-AA45</f>
        <v>0</v>
      </c>
      <c r="AH45" s="52">
        <v>0</v>
      </c>
      <c r="AI45" s="52">
        <f t="shared" ref="AI45" si="133">AO45-AC45</f>
        <v>0</v>
      </c>
      <c r="AJ45" s="53">
        <v>0</v>
      </c>
      <c r="AK45" s="55">
        <v>0</v>
      </c>
      <c r="AL45" s="55">
        <v>0</v>
      </c>
      <c r="AM45" s="53">
        <v>0</v>
      </c>
      <c r="AN45" s="52">
        <v>0</v>
      </c>
      <c r="AO45" s="52">
        <v>0</v>
      </c>
      <c r="AP45" s="52">
        <v>0</v>
      </c>
      <c r="AQ45" s="55">
        <f t="shared" ref="AQ45" si="134">AW45-AK45</f>
        <v>0</v>
      </c>
      <c r="AR45" s="55">
        <f t="shared" ref="AR45" si="135">AX45-AL45</f>
        <v>0</v>
      </c>
      <c r="AS45" s="53">
        <f t="shared" ref="AS45" si="136">AY45-AM45</f>
        <v>0</v>
      </c>
      <c r="AT45" s="52">
        <v>0</v>
      </c>
      <c r="AU45" s="52">
        <f t="shared" ref="AU45" si="137">BA45-AO45</f>
        <v>0</v>
      </c>
      <c r="AV45" s="53">
        <v>0</v>
      </c>
      <c r="AW45" s="55">
        <v>0</v>
      </c>
      <c r="AX45" s="55">
        <v>0</v>
      </c>
      <c r="AY45" s="53">
        <v>0</v>
      </c>
      <c r="AZ45" s="52">
        <v>0</v>
      </c>
      <c r="BA45" s="52">
        <v>0</v>
      </c>
      <c r="BB45" s="52">
        <v>0</v>
      </c>
      <c r="BC45" s="55">
        <f t="shared" ref="BC45" si="138">BI45-AW45</f>
        <v>0</v>
      </c>
      <c r="BD45" s="55">
        <f t="shared" ref="BD45" si="139">BJ45-AX45</f>
        <v>0</v>
      </c>
      <c r="BE45" s="53">
        <f t="shared" ref="BE45" si="140">BK45-AY45</f>
        <v>0</v>
      </c>
      <c r="BF45" s="52">
        <v>0</v>
      </c>
      <c r="BG45" s="52">
        <f t="shared" ref="BG45" si="141">BM45-BA45</f>
        <v>0</v>
      </c>
      <c r="BH45" s="53">
        <v>0</v>
      </c>
      <c r="BI45" s="55">
        <v>0</v>
      </c>
      <c r="BJ45" s="55">
        <v>0</v>
      </c>
      <c r="BK45" s="53">
        <v>0</v>
      </c>
      <c r="BL45" s="52">
        <v>0</v>
      </c>
      <c r="BM45" s="52">
        <v>0</v>
      </c>
      <c r="BN45" s="52">
        <v>0</v>
      </c>
    </row>
    <row r="46" spans="1:66" s="39" customFormat="1" ht="16.5" customHeight="1">
      <c r="A46" s="38"/>
      <c r="B46" s="41" t="s">
        <v>41</v>
      </c>
      <c r="C46" s="50">
        <v>78005258</v>
      </c>
      <c r="D46" s="50">
        <v>67214</v>
      </c>
      <c r="E46" s="50">
        <v>111238457</v>
      </c>
      <c r="F46" s="50">
        <v>118237</v>
      </c>
      <c r="G46" s="50">
        <v>133573110</v>
      </c>
      <c r="H46" s="50">
        <v>146636</v>
      </c>
      <c r="I46" s="50">
        <v>245249148</v>
      </c>
      <c r="J46" s="50">
        <v>231217</v>
      </c>
      <c r="K46" s="50">
        <v>147721054</v>
      </c>
      <c r="L46" s="50">
        <v>132053</v>
      </c>
      <c r="M46" s="50">
        <v>19164185</v>
      </c>
      <c r="N46" s="50">
        <v>18341</v>
      </c>
      <c r="O46" s="50">
        <v>10685824</v>
      </c>
      <c r="P46" s="36">
        <f t="shared" ref="P46:P53" si="142">ROUND(((O46/M46-1)*100),1)</f>
        <v>-44.2</v>
      </c>
      <c r="Q46" s="50">
        <v>8720</v>
      </c>
      <c r="R46" s="49">
        <f t="shared" ref="R46:R53" si="143">ROUND(((Q46/N46-1)*100),1)</f>
        <v>-52.5</v>
      </c>
      <c r="S46" s="50">
        <f t="shared" ref="S46:S66" si="144">Y46-M46</f>
        <v>9984066</v>
      </c>
      <c r="T46" s="50">
        <f t="shared" ref="T46:T66" si="145">Z46-N46</f>
        <v>9395</v>
      </c>
      <c r="U46" s="50">
        <f t="shared" ref="U46:U66" si="146">AA46-O46</f>
        <v>13945341</v>
      </c>
      <c r="V46" s="36">
        <f t="shared" ref="V46:V66" si="147">ROUND(((U46/S46-1)*100),1)</f>
        <v>39.700000000000003</v>
      </c>
      <c r="W46" s="50">
        <f t="shared" ref="W46:W66" si="148">AC46-Q46</f>
        <v>11992</v>
      </c>
      <c r="X46" s="49">
        <f t="shared" ref="X46:X64" si="149">ROUND(((W46/T46-1)*100),1)</f>
        <v>27.6</v>
      </c>
      <c r="Y46" s="50">
        <v>29148251</v>
      </c>
      <c r="Z46" s="50">
        <v>27736</v>
      </c>
      <c r="AA46" s="50">
        <v>24631165</v>
      </c>
      <c r="AB46" s="36">
        <f t="shared" ref="AB46:AB69" si="150">ROUND(((AA46/Y46-1)*100),1)</f>
        <v>-15.5</v>
      </c>
      <c r="AC46" s="50">
        <v>20712</v>
      </c>
      <c r="AD46" s="49">
        <f t="shared" ref="AD46:AD70" si="151">ROUND(((AC46/Z46-1)*100),1)</f>
        <v>-25.3</v>
      </c>
      <c r="AE46" s="50">
        <f t="shared" ref="AE46:AE61" si="152">AK46-Y46</f>
        <v>12688049</v>
      </c>
      <c r="AF46" s="50">
        <f t="shared" ref="AF46:AF61" si="153">AL46-Z46</f>
        <v>11545</v>
      </c>
      <c r="AG46" s="50">
        <f t="shared" ref="AG46:AG61" si="154">AM46-AA46</f>
        <v>15998073</v>
      </c>
      <c r="AH46" s="36">
        <f t="shared" ref="AH46:AH61" si="155">ROUND(((AG46/AE46-1)*100),1)</f>
        <v>26.1</v>
      </c>
      <c r="AI46" s="50">
        <f t="shared" ref="AI46:AI61" si="156">AO46-AC46</f>
        <v>14291</v>
      </c>
      <c r="AJ46" s="49">
        <f t="shared" ref="AJ46:AJ65" si="157">ROUND(((AI46/AF46-1)*100),1)</f>
        <v>23.8</v>
      </c>
      <c r="AK46" s="50">
        <v>41836300</v>
      </c>
      <c r="AL46" s="50">
        <v>39281</v>
      </c>
      <c r="AM46" s="50">
        <v>40629238</v>
      </c>
      <c r="AN46" s="36">
        <f t="shared" ref="AN46:AN70" si="158">ROUND(((AM46/AK46-1)*100),1)</f>
        <v>-2.9</v>
      </c>
      <c r="AO46" s="50">
        <v>35003</v>
      </c>
      <c r="AP46" s="49">
        <f t="shared" ref="AP46:AP69" si="159">ROUND(((AO46/AL46-1)*100),1)</f>
        <v>-10.9</v>
      </c>
      <c r="AQ46" s="50">
        <f t="shared" ref="AQ46:AQ55" si="160">AW46-AK46</f>
        <v>8871920</v>
      </c>
      <c r="AR46" s="50">
        <f t="shared" ref="AR46:AR55" si="161">AX46-AL46</f>
        <v>8070</v>
      </c>
      <c r="AS46" s="50">
        <f t="shared" ref="AS46:AS55" si="162">AY46-AM46</f>
        <v>17211934</v>
      </c>
      <c r="AT46" s="36">
        <f t="shared" ref="AT46:AT55" si="163">ROUND(((AS46/AQ46-1)*100),1)</f>
        <v>94</v>
      </c>
      <c r="AU46" s="50">
        <f t="shared" ref="AU46:AU55" si="164">BA46-AO46</f>
        <v>15548</v>
      </c>
      <c r="AV46" s="49">
        <f t="shared" ref="AV46:AV55" si="165">ROUND(((AU46/AR46-1)*100),1)</f>
        <v>92.7</v>
      </c>
      <c r="AW46" s="50">
        <v>50708220</v>
      </c>
      <c r="AX46" s="50">
        <v>47351</v>
      </c>
      <c r="AY46" s="48">
        <v>57841172</v>
      </c>
      <c r="AZ46" s="36">
        <f t="shared" ref="AZ46:AZ70" si="166">ROUND(((AY46/AW46-1)*100),1)</f>
        <v>14.1</v>
      </c>
      <c r="BA46" s="48">
        <v>50551</v>
      </c>
      <c r="BB46" s="49">
        <f t="shared" ref="BB46:BB70" si="167">ROUND(((BA46/AX46-1)*100),1)</f>
        <v>6.8</v>
      </c>
      <c r="BC46" s="50">
        <f t="shared" ref="BC46:BC50" si="168">BI46-AW46</f>
        <v>8742774</v>
      </c>
      <c r="BD46" s="50">
        <f t="shared" ref="BD46:BD50" si="169">BJ46-AX46</f>
        <v>7977</v>
      </c>
      <c r="BE46" s="50">
        <f t="shared" ref="BE46:BE50" si="170">BK46-AY46</f>
        <v>18205784</v>
      </c>
      <c r="BF46" s="36">
        <f t="shared" ref="BF46:BF50" si="171">ROUND(((BE46/BC46-1)*100),1)</f>
        <v>108.2</v>
      </c>
      <c r="BG46" s="50">
        <f t="shared" ref="BG46:BG50" si="172">BM46-BA46</f>
        <v>16179</v>
      </c>
      <c r="BH46" s="49">
        <f t="shared" ref="BH46:BH50" si="173">ROUND(((BG46/BD46-1)*100),1)</f>
        <v>102.8</v>
      </c>
      <c r="BI46" s="50">
        <v>59450994</v>
      </c>
      <c r="BJ46" s="50">
        <v>55328</v>
      </c>
      <c r="BK46" s="48">
        <v>76046956</v>
      </c>
      <c r="BL46" s="36">
        <f t="shared" ref="BL46:BL74" si="174">ROUND(((BK46/BI46-1)*100),1)</f>
        <v>27.9</v>
      </c>
      <c r="BM46" s="48">
        <v>66730</v>
      </c>
      <c r="BN46" s="49">
        <f t="shared" ref="BN46:BN57" si="175">ROUND(((BM46/BJ46-1)*100),1)</f>
        <v>20.6</v>
      </c>
    </row>
    <row r="47" spans="1:66" s="39" customFormat="1" ht="16.5" customHeight="1">
      <c r="A47" s="38" t="s">
        <v>6</v>
      </c>
      <c r="B47" s="41" t="s">
        <v>42</v>
      </c>
      <c r="C47" s="50">
        <v>95427980</v>
      </c>
      <c r="D47" s="50">
        <v>81740</v>
      </c>
      <c r="E47" s="50">
        <v>83385459</v>
      </c>
      <c r="F47" s="50">
        <v>88564</v>
      </c>
      <c r="G47" s="50">
        <v>66618270</v>
      </c>
      <c r="H47" s="50">
        <v>71709</v>
      </c>
      <c r="I47" s="50">
        <v>67041963</v>
      </c>
      <c r="J47" s="50">
        <v>64860</v>
      </c>
      <c r="K47" s="50">
        <v>55204912</v>
      </c>
      <c r="L47" s="50">
        <v>50377</v>
      </c>
      <c r="M47" s="50">
        <v>3879635</v>
      </c>
      <c r="N47" s="50">
        <v>3752</v>
      </c>
      <c r="O47" s="50">
        <v>4464950</v>
      </c>
      <c r="P47" s="57">
        <f t="shared" si="142"/>
        <v>15.1</v>
      </c>
      <c r="Q47" s="50">
        <v>3569</v>
      </c>
      <c r="R47" s="49">
        <f t="shared" si="143"/>
        <v>-4.9000000000000004</v>
      </c>
      <c r="S47" s="50">
        <f t="shared" si="144"/>
        <v>5248852</v>
      </c>
      <c r="T47" s="50">
        <f t="shared" si="145"/>
        <v>4947</v>
      </c>
      <c r="U47" s="50">
        <f t="shared" si="146"/>
        <v>3957109</v>
      </c>
      <c r="V47" s="57">
        <f t="shared" si="147"/>
        <v>-24.6</v>
      </c>
      <c r="W47" s="50">
        <f t="shared" si="148"/>
        <v>3472</v>
      </c>
      <c r="X47" s="49">
        <f t="shared" si="149"/>
        <v>-29.8</v>
      </c>
      <c r="Y47" s="50">
        <v>9128487</v>
      </c>
      <c r="Z47" s="50">
        <v>8699</v>
      </c>
      <c r="AA47" s="50">
        <v>8422059</v>
      </c>
      <c r="AB47" s="57">
        <f t="shared" si="150"/>
        <v>-7.7</v>
      </c>
      <c r="AC47" s="50">
        <v>7041</v>
      </c>
      <c r="AD47" s="49">
        <f t="shared" si="151"/>
        <v>-19.100000000000001</v>
      </c>
      <c r="AE47" s="50">
        <f t="shared" si="152"/>
        <v>4704327</v>
      </c>
      <c r="AF47" s="50">
        <f t="shared" si="153"/>
        <v>4498</v>
      </c>
      <c r="AG47" s="50">
        <f t="shared" si="154"/>
        <v>4089528</v>
      </c>
      <c r="AH47" s="57">
        <f t="shared" si="155"/>
        <v>-13.1</v>
      </c>
      <c r="AI47" s="50">
        <f t="shared" si="156"/>
        <v>3636</v>
      </c>
      <c r="AJ47" s="49">
        <f t="shared" si="157"/>
        <v>-19.2</v>
      </c>
      <c r="AK47" s="50">
        <v>13832814</v>
      </c>
      <c r="AL47" s="50">
        <v>13197</v>
      </c>
      <c r="AM47" s="50">
        <v>12511587</v>
      </c>
      <c r="AN47" s="57">
        <f t="shared" si="158"/>
        <v>-9.6</v>
      </c>
      <c r="AO47" s="50">
        <v>10677</v>
      </c>
      <c r="AP47" s="49">
        <f t="shared" si="159"/>
        <v>-19.100000000000001</v>
      </c>
      <c r="AQ47" s="50">
        <f t="shared" si="160"/>
        <v>4426355</v>
      </c>
      <c r="AR47" s="50">
        <f t="shared" si="161"/>
        <v>4220</v>
      </c>
      <c r="AS47" s="50">
        <f t="shared" si="162"/>
        <v>4654463</v>
      </c>
      <c r="AT47" s="57">
        <f t="shared" si="163"/>
        <v>5.2</v>
      </c>
      <c r="AU47" s="50">
        <f t="shared" si="164"/>
        <v>4257</v>
      </c>
      <c r="AV47" s="49">
        <f t="shared" si="165"/>
        <v>0.9</v>
      </c>
      <c r="AW47" s="50">
        <v>18259169</v>
      </c>
      <c r="AX47" s="50">
        <v>17417</v>
      </c>
      <c r="AY47" s="48">
        <v>17166050</v>
      </c>
      <c r="AZ47" s="57">
        <f t="shared" si="166"/>
        <v>-6</v>
      </c>
      <c r="BA47" s="48">
        <v>14934</v>
      </c>
      <c r="BB47" s="49">
        <f t="shared" si="167"/>
        <v>-14.3</v>
      </c>
      <c r="BC47" s="50">
        <f t="shared" si="168"/>
        <v>1163973</v>
      </c>
      <c r="BD47" s="50">
        <f t="shared" si="169"/>
        <v>1072</v>
      </c>
      <c r="BE47" s="50">
        <f t="shared" si="170"/>
        <v>4278831</v>
      </c>
      <c r="BF47" s="57">
        <f t="shared" si="171"/>
        <v>267.60000000000002</v>
      </c>
      <c r="BG47" s="50">
        <f t="shared" si="172"/>
        <v>3726</v>
      </c>
      <c r="BH47" s="49">
        <f t="shared" si="173"/>
        <v>247.6</v>
      </c>
      <c r="BI47" s="50">
        <v>19423142</v>
      </c>
      <c r="BJ47" s="50">
        <v>18489</v>
      </c>
      <c r="BK47" s="48">
        <v>21444881</v>
      </c>
      <c r="BL47" s="57">
        <f t="shared" si="174"/>
        <v>10.4</v>
      </c>
      <c r="BM47" s="48">
        <v>18660</v>
      </c>
      <c r="BN47" s="49">
        <f t="shared" si="175"/>
        <v>0.9</v>
      </c>
    </row>
    <row r="48" spans="1:66" s="39" customFormat="1" ht="16.5" customHeight="1">
      <c r="A48" s="38"/>
      <c r="B48" s="41" t="s">
        <v>183</v>
      </c>
      <c r="C48" s="50">
        <v>0</v>
      </c>
      <c r="D48" s="50">
        <v>0</v>
      </c>
      <c r="E48" s="50">
        <v>11508622</v>
      </c>
      <c r="F48" s="50">
        <v>12582</v>
      </c>
      <c r="G48" s="50">
        <v>20902110</v>
      </c>
      <c r="H48" s="50">
        <v>23574</v>
      </c>
      <c r="I48" s="50">
        <v>25251165</v>
      </c>
      <c r="J48" s="50">
        <v>26075</v>
      </c>
      <c r="K48" s="50">
        <v>30645080</v>
      </c>
      <c r="L48" s="50">
        <v>29133</v>
      </c>
      <c r="M48" s="50">
        <v>2347460</v>
      </c>
      <c r="N48" s="50">
        <v>2392</v>
      </c>
      <c r="O48" s="50">
        <v>0</v>
      </c>
      <c r="P48" s="57">
        <f t="shared" si="142"/>
        <v>-100</v>
      </c>
      <c r="Q48" s="50">
        <v>0</v>
      </c>
      <c r="R48" s="49">
        <f t="shared" si="143"/>
        <v>-100</v>
      </c>
      <c r="S48" s="50">
        <f t="shared" si="144"/>
        <v>2195075</v>
      </c>
      <c r="T48" s="50">
        <f t="shared" si="145"/>
        <v>2155</v>
      </c>
      <c r="U48" s="50">
        <f t="shared" si="146"/>
        <v>48550</v>
      </c>
      <c r="V48" s="57">
        <f t="shared" si="147"/>
        <v>-97.8</v>
      </c>
      <c r="W48" s="50">
        <f t="shared" si="148"/>
        <v>47</v>
      </c>
      <c r="X48" s="49">
        <f t="shared" si="149"/>
        <v>-97.8</v>
      </c>
      <c r="Y48" s="50">
        <v>4542535</v>
      </c>
      <c r="Z48" s="50">
        <v>4547</v>
      </c>
      <c r="AA48" s="50">
        <v>48550</v>
      </c>
      <c r="AB48" s="57">
        <f t="shared" si="150"/>
        <v>-98.9</v>
      </c>
      <c r="AC48" s="50">
        <v>47</v>
      </c>
      <c r="AD48" s="49">
        <f t="shared" si="151"/>
        <v>-99</v>
      </c>
      <c r="AE48" s="50">
        <f t="shared" si="152"/>
        <v>3281665</v>
      </c>
      <c r="AF48" s="50">
        <f t="shared" si="153"/>
        <v>3237</v>
      </c>
      <c r="AG48" s="50">
        <f t="shared" si="154"/>
        <v>706625</v>
      </c>
      <c r="AH48" s="57">
        <f t="shared" si="155"/>
        <v>-78.5</v>
      </c>
      <c r="AI48" s="50">
        <f t="shared" si="156"/>
        <v>698</v>
      </c>
      <c r="AJ48" s="49">
        <f t="shared" si="157"/>
        <v>-78.400000000000006</v>
      </c>
      <c r="AK48" s="50">
        <v>7824200</v>
      </c>
      <c r="AL48" s="50">
        <v>7784</v>
      </c>
      <c r="AM48" s="50">
        <v>755175</v>
      </c>
      <c r="AN48" s="57">
        <f t="shared" si="158"/>
        <v>-90.3</v>
      </c>
      <c r="AO48" s="50">
        <v>745</v>
      </c>
      <c r="AP48" s="49">
        <f t="shared" si="159"/>
        <v>-90.4</v>
      </c>
      <c r="AQ48" s="50">
        <f t="shared" si="160"/>
        <v>1981685</v>
      </c>
      <c r="AR48" s="50">
        <f t="shared" si="161"/>
        <v>1925</v>
      </c>
      <c r="AS48" s="50">
        <f t="shared" si="162"/>
        <v>2389960</v>
      </c>
      <c r="AT48" s="57">
        <f t="shared" si="163"/>
        <v>20.6</v>
      </c>
      <c r="AU48" s="50">
        <f t="shared" si="164"/>
        <v>2352</v>
      </c>
      <c r="AV48" s="49">
        <f t="shared" si="165"/>
        <v>22.2</v>
      </c>
      <c r="AW48" s="50">
        <v>9805885</v>
      </c>
      <c r="AX48" s="50">
        <v>9709</v>
      </c>
      <c r="AY48" s="48">
        <v>3145135</v>
      </c>
      <c r="AZ48" s="57">
        <f t="shared" si="166"/>
        <v>-67.900000000000006</v>
      </c>
      <c r="BA48" s="48">
        <v>3097</v>
      </c>
      <c r="BB48" s="49">
        <f t="shared" si="167"/>
        <v>-68.099999999999994</v>
      </c>
      <c r="BC48" s="50">
        <f t="shared" si="168"/>
        <v>3064065</v>
      </c>
      <c r="BD48" s="50">
        <f t="shared" si="169"/>
        <v>2926</v>
      </c>
      <c r="BE48" s="50">
        <f t="shared" si="170"/>
        <v>371115</v>
      </c>
      <c r="BF48" s="57">
        <f t="shared" si="171"/>
        <v>-87.9</v>
      </c>
      <c r="BG48" s="50">
        <f t="shared" si="172"/>
        <v>366</v>
      </c>
      <c r="BH48" s="49">
        <f t="shared" si="173"/>
        <v>-87.5</v>
      </c>
      <c r="BI48" s="50">
        <v>12869950</v>
      </c>
      <c r="BJ48" s="50">
        <v>12635</v>
      </c>
      <c r="BK48" s="48">
        <v>3516250</v>
      </c>
      <c r="BL48" s="57">
        <f t="shared" si="174"/>
        <v>-72.7</v>
      </c>
      <c r="BM48" s="48">
        <v>3463</v>
      </c>
      <c r="BN48" s="49">
        <f t="shared" si="175"/>
        <v>-72.599999999999994</v>
      </c>
    </row>
    <row r="49" spans="1:66" s="39" customFormat="1" ht="16.5" customHeight="1">
      <c r="A49" s="38"/>
      <c r="B49" s="41" t="s">
        <v>186</v>
      </c>
      <c r="C49" s="50">
        <v>313876</v>
      </c>
      <c r="D49" s="50">
        <v>304</v>
      </c>
      <c r="E49" s="50">
        <v>6673668</v>
      </c>
      <c r="F49" s="50">
        <v>6933</v>
      </c>
      <c r="G49" s="50">
        <v>13363383</v>
      </c>
      <c r="H49" s="50">
        <v>13784</v>
      </c>
      <c r="I49" s="50">
        <v>22521092</v>
      </c>
      <c r="J49" s="50">
        <v>20895</v>
      </c>
      <c r="K49" s="50">
        <v>20032266</v>
      </c>
      <c r="L49" s="50">
        <v>17455</v>
      </c>
      <c r="M49" s="50">
        <v>1180546</v>
      </c>
      <c r="N49" s="50">
        <v>1091</v>
      </c>
      <c r="O49" s="50">
        <v>2754719</v>
      </c>
      <c r="P49" s="57">
        <f t="shared" si="142"/>
        <v>133.30000000000001</v>
      </c>
      <c r="Q49" s="50">
        <v>2278</v>
      </c>
      <c r="R49" s="49">
        <f t="shared" si="143"/>
        <v>108.8</v>
      </c>
      <c r="S49" s="50">
        <f t="shared" si="144"/>
        <v>1153775</v>
      </c>
      <c r="T49" s="50">
        <f t="shared" si="145"/>
        <v>1046</v>
      </c>
      <c r="U49" s="50">
        <f t="shared" si="146"/>
        <v>1388592</v>
      </c>
      <c r="V49" s="57">
        <f t="shared" si="147"/>
        <v>20.399999999999999</v>
      </c>
      <c r="W49" s="50">
        <f t="shared" si="148"/>
        <v>1183</v>
      </c>
      <c r="X49" s="49">
        <f t="shared" si="149"/>
        <v>13.1</v>
      </c>
      <c r="Y49" s="50">
        <v>2334321</v>
      </c>
      <c r="Z49" s="50">
        <v>2137</v>
      </c>
      <c r="AA49" s="50">
        <v>4143311</v>
      </c>
      <c r="AB49" s="57">
        <f t="shared" si="150"/>
        <v>77.5</v>
      </c>
      <c r="AC49" s="50">
        <v>3461</v>
      </c>
      <c r="AD49" s="49">
        <f t="shared" si="151"/>
        <v>62</v>
      </c>
      <c r="AE49" s="50">
        <f t="shared" si="152"/>
        <v>736727</v>
      </c>
      <c r="AF49" s="50">
        <f t="shared" si="153"/>
        <v>667</v>
      </c>
      <c r="AG49" s="50">
        <f t="shared" si="154"/>
        <v>2562085</v>
      </c>
      <c r="AH49" s="57">
        <f t="shared" si="155"/>
        <v>247.8</v>
      </c>
      <c r="AI49" s="50">
        <f t="shared" si="156"/>
        <v>2296</v>
      </c>
      <c r="AJ49" s="49">
        <f t="shared" si="157"/>
        <v>244.2</v>
      </c>
      <c r="AK49" s="50">
        <v>3071048</v>
      </c>
      <c r="AL49" s="50">
        <v>2804</v>
      </c>
      <c r="AM49" s="50">
        <v>6705396</v>
      </c>
      <c r="AN49" s="57">
        <f t="shared" si="158"/>
        <v>118.3</v>
      </c>
      <c r="AO49" s="50">
        <v>5757</v>
      </c>
      <c r="AP49" s="49">
        <f t="shared" si="159"/>
        <v>105.3</v>
      </c>
      <c r="AQ49" s="50">
        <f t="shared" si="160"/>
        <v>1561330</v>
      </c>
      <c r="AR49" s="50">
        <f t="shared" si="161"/>
        <v>1422</v>
      </c>
      <c r="AS49" s="50">
        <f t="shared" si="162"/>
        <v>2861194</v>
      </c>
      <c r="AT49" s="57">
        <f t="shared" si="163"/>
        <v>83.3</v>
      </c>
      <c r="AU49" s="50">
        <f t="shared" si="164"/>
        <v>2493</v>
      </c>
      <c r="AV49" s="49">
        <f t="shared" si="165"/>
        <v>75.3</v>
      </c>
      <c r="AW49" s="50">
        <v>4632378</v>
      </c>
      <c r="AX49" s="50">
        <v>4226</v>
      </c>
      <c r="AY49" s="48">
        <v>9566590</v>
      </c>
      <c r="AZ49" s="57">
        <f t="shared" si="166"/>
        <v>106.5</v>
      </c>
      <c r="BA49" s="48">
        <v>8250</v>
      </c>
      <c r="BB49" s="49">
        <f t="shared" si="167"/>
        <v>95.2</v>
      </c>
      <c r="BC49" s="50">
        <f t="shared" si="168"/>
        <v>726210</v>
      </c>
      <c r="BD49" s="50">
        <f t="shared" si="169"/>
        <v>655</v>
      </c>
      <c r="BE49" s="50">
        <f t="shared" si="170"/>
        <v>1957886</v>
      </c>
      <c r="BF49" s="57">
        <f t="shared" si="171"/>
        <v>169.6</v>
      </c>
      <c r="BG49" s="50">
        <f t="shared" si="172"/>
        <v>1690</v>
      </c>
      <c r="BH49" s="49">
        <f t="shared" si="173"/>
        <v>158</v>
      </c>
      <c r="BI49" s="50">
        <v>5358588</v>
      </c>
      <c r="BJ49" s="50">
        <v>4881</v>
      </c>
      <c r="BK49" s="48">
        <v>11524476</v>
      </c>
      <c r="BL49" s="57">
        <f t="shared" si="174"/>
        <v>115.1</v>
      </c>
      <c r="BM49" s="48">
        <v>9940</v>
      </c>
      <c r="BN49" s="49">
        <f t="shared" si="175"/>
        <v>103.6</v>
      </c>
    </row>
    <row r="50" spans="1:66" s="39" customFormat="1" ht="16.5" customHeight="1">
      <c r="A50" s="38"/>
      <c r="B50" s="41" t="s">
        <v>106</v>
      </c>
      <c r="C50" s="50">
        <v>39692188</v>
      </c>
      <c r="D50" s="50">
        <v>34045</v>
      </c>
      <c r="E50" s="50">
        <v>16387032</v>
      </c>
      <c r="F50" s="50">
        <v>17663</v>
      </c>
      <c r="G50" s="50">
        <v>10600277</v>
      </c>
      <c r="H50" s="50">
        <v>12543</v>
      </c>
      <c r="I50" s="50">
        <v>18401498</v>
      </c>
      <c r="J50" s="50">
        <v>19377</v>
      </c>
      <c r="K50" s="50">
        <v>18919403</v>
      </c>
      <c r="L50" s="50">
        <v>18612</v>
      </c>
      <c r="M50" s="50">
        <v>1887580</v>
      </c>
      <c r="N50" s="50">
        <v>2091</v>
      </c>
      <c r="O50" s="50">
        <v>0</v>
      </c>
      <c r="P50" s="57">
        <f t="shared" si="142"/>
        <v>-100</v>
      </c>
      <c r="Q50" s="50">
        <v>0</v>
      </c>
      <c r="R50" s="49">
        <f t="shared" si="143"/>
        <v>-100</v>
      </c>
      <c r="S50" s="50">
        <f t="shared" si="144"/>
        <v>1452330</v>
      </c>
      <c r="T50" s="50">
        <f t="shared" si="145"/>
        <v>1461</v>
      </c>
      <c r="U50" s="50">
        <f t="shared" si="146"/>
        <v>0</v>
      </c>
      <c r="V50" s="57">
        <f t="shared" si="147"/>
        <v>-100</v>
      </c>
      <c r="W50" s="50">
        <f t="shared" si="148"/>
        <v>0</v>
      </c>
      <c r="X50" s="49">
        <f t="shared" si="149"/>
        <v>-100</v>
      </c>
      <c r="Y50" s="50">
        <v>3339910</v>
      </c>
      <c r="Z50" s="50">
        <v>3552</v>
      </c>
      <c r="AA50" s="50">
        <v>0</v>
      </c>
      <c r="AB50" s="57">
        <f t="shared" si="150"/>
        <v>-100</v>
      </c>
      <c r="AC50" s="50">
        <v>0</v>
      </c>
      <c r="AD50" s="49">
        <f t="shared" si="151"/>
        <v>-100</v>
      </c>
      <c r="AE50" s="50">
        <f t="shared" si="152"/>
        <v>1439330</v>
      </c>
      <c r="AF50" s="50">
        <f t="shared" si="153"/>
        <v>1449</v>
      </c>
      <c r="AG50" s="50">
        <f t="shared" si="154"/>
        <v>0</v>
      </c>
      <c r="AH50" s="57">
        <f t="shared" si="155"/>
        <v>-100</v>
      </c>
      <c r="AI50" s="50">
        <f t="shared" si="156"/>
        <v>0</v>
      </c>
      <c r="AJ50" s="49">
        <f t="shared" si="157"/>
        <v>-100</v>
      </c>
      <c r="AK50" s="50">
        <v>4779240</v>
      </c>
      <c r="AL50" s="50">
        <v>5001</v>
      </c>
      <c r="AM50" s="50">
        <v>0</v>
      </c>
      <c r="AN50" s="57">
        <f t="shared" si="158"/>
        <v>-100</v>
      </c>
      <c r="AO50" s="50">
        <v>0</v>
      </c>
      <c r="AP50" s="49">
        <f t="shared" si="159"/>
        <v>-100</v>
      </c>
      <c r="AQ50" s="50">
        <f t="shared" si="160"/>
        <v>2323250</v>
      </c>
      <c r="AR50" s="50">
        <f t="shared" si="161"/>
        <v>2308</v>
      </c>
      <c r="AS50" s="50">
        <f t="shared" si="162"/>
        <v>0</v>
      </c>
      <c r="AT50" s="57">
        <f t="shared" si="163"/>
        <v>-100</v>
      </c>
      <c r="AU50" s="50">
        <f t="shared" si="164"/>
        <v>0</v>
      </c>
      <c r="AV50" s="49">
        <f t="shared" si="165"/>
        <v>-100</v>
      </c>
      <c r="AW50" s="50">
        <v>7102490</v>
      </c>
      <c r="AX50" s="50">
        <v>7309</v>
      </c>
      <c r="AY50" s="48">
        <v>0</v>
      </c>
      <c r="AZ50" s="57">
        <f t="shared" si="166"/>
        <v>-100</v>
      </c>
      <c r="BA50" s="48">
        <v>0</v>
      </c>
      <c r="BB50" s="49">
        <f t="shared" si="167"/>
        <v>-100</v>
      </c>
      <c r="BC50" s="50">
        <f t="shared" si="168"/>
        <v>1214540</v>
      </c>
      <c r="BD50" s="50">
        <f t="shared" si="169"/>
        <v>1184</v>
      </c>
      <c r="BE50" s="50">
        <f t="shared" si="170"/>
        <v>0</v>
      </c>
      <c r="BF50" s="57">
        <f t="shared" si="171"/>
        <v>-100</v>
      </c>
      <c r="BG50" s="50">
        <f t="shared" si="172"/>
        <v>0</v>
      </c>
      <c r="BH50" s="49">
        <f t="shared" si="173"/>
        <v>-100</v>
      </c>
      <c r="BI50" s="50">
        <v>8317030</v>
      </c>
      <c r="BJ50" s="50">
        <v>8493</v>
      </c>
      <c r="BK50" s="48">
        <v>0</v>
      </c>
      <c r="BL50" s="57">
        <f t="shared" si="174"/>
        <v>-100</v>
      </c>
      <c r="BM50" s="48">
        <v>0</v>
      </c>
      <c r="BN50" s="49">
        <f t="shared" si="175"/>
        <v>-100</v>
      </c>
    </row>
    <row r="51" spans="1:66" s="39" customFormat="1" ht="16.5" customHeight="1">
      <c r="A51" s="38"/>
      <c r="B51" s="41" t="s">
        <v>107</v>
      </c>
      <c r="C51" s="50">
        <v>17773706</v>
      </c>
      <c r="D51" s="50">
        <v>14520</v>
      </c>
      <c r="E51" s="50">
        <v>19999299</v>
      </c>
      <c r="F51" s="50">
        <v>20394</v>
      </c>
      <c r="G51" s="50">
        <v>20941345</v>
      </c>
      <c r="H51" s="50">
        <v>21720</v>
      </c>
      <c r="I51" s="50">
        <v>20764978</v>
      </c>
      <c r="J51" s="50">
        <v>18974</v>
      </c>
      <c r="K51" s="50">
        <v>17719822</v>
      </c>
      <c r="L51" s="50">
        <v>15016</v>
      </c>
      <c r="M51" s="50">
        <v>635846</v>
      </c>
      <c r="N51" s="50">
        <v>581</v>
      </c>
      <c r="O51" s="50">
        <v>1394401</v>
      </c>
      <c r="P51" s="57">
        <f t="shared" si="142"/>
        <v>119.3</v>
      </c>
      <c r="Q51" s="50">
        <v>1146</v>
      </c>
      <c r="R51" s="49">
        <f t="shared" si="143"/>
        <v>97.2</v>
      </c>
      <c r="S51" s="50">
        <f t="shared" si="144"/>
        <v>1898696</v>
      </c>
      <c r="T51" s="50">
        <f t="shared" si="145"/>
        <v>1675</v>
      </c>
      <c r="U51" s="50">
        <f t="shared" si="146"/>
        <v>1712652</v>
      </c>
      <c r="V51" s="57">
        <f t="shared" si="147"/>
        <v>-9.8000000000000007</v>
      </c>
      <c r="W51" s="50">
        <f t="shared" si="148"/>
        <v>1463</v>
      </c>
      <c r="X51" s="49">
        <f t="shared" si="149"/>
        <v>-12.7</v>
      </c>
      <c r="Y51" s="50">
        <v>2534542</v>
      </c>
      <c r="Z51" s="50">
        <v>2256</v>
      </c>
      <c r="AA51" s="50">
        <v>3107053</v>
      </c>
      <c r="AB51" s="57">
        <f t="shared" si="150"/>
        <v>22.6</v>
      </c>
      <c r="AC51" s="50">
        <v>2609</v>
      </c>
      <c r="AD51" s="49">
        <f t="shared" si="151"/>
        <v>15.6</v>
      </c>
      <c r="AE51" s="50">
        <f t="shared" si="152"/>
        <v>1890869</v>
      </c>
      <c r="AF51" s="50">
        <f t="shared" si="153"/>
        <v>1657</v>
      </c>
      <c r="AG51" s="50">
        <f t="shared" si="154"/>
        <v>1019298</v>
      </c>
      <c r="AH51" s="57">
        <f t="shared" si="155"/>
        <v>-46.1</v>
      </c>
      <c r="AI51" s="50">
        <f t="shared" si="156"/>
        <v>909</v>
      </c>
      <c r="AJ51" s="49">
        <f t="shared" si="157"/>
        <v>-45.1</v>
      </c>
      <c r="AK51" s="50">
        <v>4425411</v>
      </c>
      <c r="AL51" s="50">
        <v>3913</v>
      </c>
      <c r="AM51" s="50">
        <v>4126351</v>
      </c>
      <c r="AN51" s="57">
        <f t="shared" si="158"/>
        <v>-6.8</v>
      </c>
      <c r="AO51" s="50">
        <v>3518</v>
      </c>
      <c r="AP51" s="49">
        <f t="shared" si="159"/>
        <v>-10.1</v>
      </c>
      <c r="AQ51" s="50">
        <f t="shared" si="160"/>
        <v>1082652</v>
      </c>
      <c r="AR51" s="50">
        <f t="shared" si="161"/>
        <v>950</v>
      </c>
      <c r="AS51" s="50">
        <f t="shared" si="162"/>
        <v>2730755</v>
      </c>
      <c r="AT51" s="57">
        <f t="shared" si="163"/>
        <v>152.19999999999999</v>
      </c>
      <c r="AU51" s="50">
        <f t="shared" si="164"/>
        <v>2447</v>
      </c>
      <c r="AV51" s="49">
        <f t="shared" si="165"/>
        <v>157.6</v>
      </c>
      <c r="AW51" s="50">
        <v>5508063</v>
      </c>
      <c r="AX51" s="50">
        <v>4863</v>
      </c>
      <c r="AY51" s="48">
        <v>6857106</v>
      </c>
      <c r="AZ51" s="57">
        <f t="shared" si="166"/>
        <v>24.5</v>
      </c>
      <c r="BA51" s="48">
        <v>5965</v>
      </c>
      <c r="BB51" s="49">
        <f t="shared" si="167"/>
        <v>22.7</v>
      </c>
      <c r="BC51" s="50">
        <f t="shared" ref="BC51:BC71" si="176">BI51-AW51</f>
        <v>519611</v>
      </c>
      <c r="BD51" s="50">
        <f t="shared" ref="BD51:BD71" si="177">BJ51-AX51</f>
        <v>415</v>
      </c>
      <c r="BE51" s="50">
        <f t="shared" ref="BE51:BE71" si="178">BK51-AY51</f>
        <v>1491335</v>
      </c>
      <c r="BF51" s="57">
        <f t="shared" ref="BF51:BF68" si="179">ROUND(((BE51/BC51-1)*100),1)</f>
        <v>187</v>
      </c>
      <c r="BG51" s="50">
        <f t="shared" ref="BG51:BG71" si="180">BM51-BA51</f>
        <v>1285</v>
      </c>
      <c r="BH51" s="49">
        <f t="shared" ref="BH51:BH68" si="181">ROUND(((BG51/BD51-1)*100),1)</f>
        <v>209.6</v>
      </c>
      <c r="BI51" s="50">
        <v>6027674</v>
      </c>
      <c r="BJ51" s="50">
        <v>5278</v>
      </c>
      <c r="BK51" s="48">
        <v>8348441</v>
      </c>
      <c r="BL51" s="57">
        <f t="shared" si="174"/>
        <v>38.5</v>
      </c>
      <c r="BM51" s="48">
        <v>7250</v>
      </c>
      <c r="BN51" s="49">
        <f t="shared" si="175"/>
        <v>37.4</v>
      </c>
    </row>
    <row r="52" spans="1:66" s="39" customFormat="1" ht="16.5" customHeight="1">
      <c r="A52" s="38"/>
      <c r="B52" s="41" t="s">
        <v>138</v>
      </c>
      <c r="C52" s="50">
        <v>5037354</v>
      </c>
      <c r="D52" s="50">
        <v>4372</v>
      </c>
      <c r="E52" s="50">
        <v>575310</v>
      </c>
      <c r="F52" s="50">
        <v>546</v>
      </c>
      <c r="G52" s="50">
        <v>228050</v>
      </c>
      <c r="H52" s="50">
        <v>244</v>
      </c>
      <c r="I52" s="50">
        <v>7579135</v>
      </c>
      <c r="J52" s="50">
        <v>7859</v>
      </c>
      <c r="K52" s="50">
        <v>15403394</v>
      </c>
      <c r="L52" s="50">
        <v>14872</v>
      </c>
      <c r="M52" s="50">
        <v>2311065</v>
      </c>
      <c r="N52" s="50">
        <v>2378</v>
      </c>
      <c r="O52" s="50">
        <v>0</v>
      </c>
      <c r="P52" s="57">
        <f t="shared" si="142"/>
        <v>-100</v>
      </c>
      <c r="Q52" s="50">
        <v>0</v>
      </c>
      <c r="R52" s="49">
        <f t="shared" si="143"/>
        <v>-100</v>
      </c>
      <c r="S52" s="50">
        <f t="shared" si="144"/>
        <v>1514695</v>
      </c>
      <c r="T52" s="50">
        <f t="shared" si="145"/>
        <v>1528</v>
      </c>
      <c r="U52" s="50">
        <f t="shared" si="146"/>
        <v>0</v>
      </c>
      <c r="V52" s="57">
        <f t="shared" si="147"/>
        <v>-100</v>
      </c>
      <c r="W52" s="50">
        <f t="shared" si="148"/>
        <v>0</v>
      </c>
      <c r="X52" s="49">
        <f t="shared" si="149"/>
        <v>-100</v>
      </c>
      <c r="Y52" s="50">
        <v>3825760</v>
      </c>
      <c r="Z52" s="50">
        <v>3906</v>
      </c>
      <c r="AA52" s="50">
        <v>0</v>
      </c>
      <c r="AB52" s="57">
        <f t="shared" si="150"/>
        <v>-100</v>
      </c>
      <c r="AC52" s="50">
        <v>0</v>
      </c>
      <c r="AD52" s="49">
        <f t="shared" si="151"/>
        <v>-100</v>
      </c>
      <c r="AE52" s="50">
        <f t="shared" si="152"/>
        <v>1629920</v>
      </c>
      <c r="AF52" s="50">
        <f t="shared" si="153"/>
        <v>1607</v>
      </c>
      <c r="AG52" s="50">
        <f t="shared" si="154"/>
        <v>0</v>
      </c>
      <c r="AH52" s="57">
        <f t="shared" si="155"/>
        <v>-100</v>
      </c>
      <c r="AI52" s="50">
        <f t="shared" si="156"/>
        <v>0</v>
      </c>
      <c r="AJ52" s="49">
        <f t="shared" si="157"/>
        <v>-100</v>
      </c>
      <c r="AK52" s="50">
        <v>5455680</v>
      </c>
      <c r="AL52" s="50">
        <v>5513</v>
      </c>
      <c r="AM52" s="50">
        <v>0</v>
      </c>
      <c r="AN52" s="57">
        <f t="shared" si="158"/>
        <v>-100</v>
      </c>
      <c r="AO52" s="50">
        <v>0</v>
      </c>
      <c r="AP52" s="49">
        <f t="shared" si="159"/>
        <v>-100</v>
      </c>
      <c r="AQ52" s="50">
        <f t="shared" si="160"/>
        <v>542065</v>
      </c>
      <c r="AR52" s="50">
        <f t="shared" si="161"/>
        <v>526</v>
      </c>
      <c r="AS52" s="50">
        <f t="shared" si="162"/>
        <v>492435</v>
      </c>
      <c r="AT52" s="57">
        <f t="shared" si="163"/>
        <v>-9.1999999999999993</v>
      </c>
      <c r="AU52" s="50">
        <f t="shared" si="164"/>
        <v>467</v>
      </c>
      <c r="AV52" s="49">
        <f t="shared" si="165"/>
        <v>-11.2</v>
      </c>
      <c r="AW52" s="50">
        <v>5997745</v>
      </c>
      <c r="AX52" s="50">
        <v>6039</v>
      </c>
      <c r="AY52" s="48">
        <v>492435</v>
      </c>
      <c r="AZ52" s="57">
        <f t="shared" si="166"/>
        <v>-91.8</v>
      </c>
      <c r="BA52" s="48">
        <v>467</v>
      </c>
      <c r="BB52" s="49">
        <f t="shared" si="167"/>
        <v>-92.3</v>
      </c>
      <c r="BC52" s="50">
        <f t="shared" si="176"/>
        <v>329845</v>
      </c>
      <c r="BD52" s="50">
        <f t="shared" si="177"/>
        <v>316</v>
      </c>
      <c r="BE52" s="50">
        <f t="shared" si="178"/>
        <v>0</v>
      </c>
      <c r="BF52" s="57">
        <f t="shared" si="179"/>
        <v>-100</v>
      </c>
      <c r="BG52" s="50">
        <f t="shared" si="180"/>
        <v>0</v>
      </c>
      <c r="BH52" s="49">
        <f t="shared" si="181"/>
        <v>-100</v>
      </c>
      <c r="BI52" s="50">
        <v>6327590</v>
      </c>
      <c r="BJ52" s="50">
        <v>6355</v>
      </c>
      <c r="BK52" s="48">
        <v>492435</v>
      </c>
      <c r="BL52" s="57">
        <f t="shared" si="174"/>
        <v>-92.2</v>
      </c>
      <c r="BM52" s="48">
        <v>467</v>
      </c>
      <c r="BN52" s="49">
        <f t="shared" si="175"/>
        <v>-92.7</v>
      </c>
    </row>
    <row r="53" spans="1:66" s="39" customFormat="1" ht="16.5" customHeight="1">
      <c r="A53" s="38"/>
      <c r="B53" s="41" t="s">
        <v>39</v>
      </c>
      <c r="C53" s="50">
        <v>23986011</v>
      </c>
      <c r="D53" s="50">
        <v>19970</v>
      </c>
      <c r="E53" s="50">
        <v>24808733</v>
      </c>
      <c r="F53" s="50">
        <v>25487</v>
      </c>
      <c r="G53" s="50">
        <v>18582677</v>
      </c>
      <c r="H53" s="50">
        <v>20058</v>
      </c>
      <c r="I53" s="50">
        <v>15298468</v>
      </c>
      <c r="J53" s="50">
        <v>14811</v>
      </c>
      <c r="K53" s="50">
        <v>14301482</v>
      </c>
      <c r="L53" s="50">
        <v>12753</v>
      </c>
      <c r="M53" s="50">
        <v>1023335</v>
      </c>
      <c r="N53" s="50">
        <v>937</v>
      </c>
      <c r="O53" s="50">
        <v>1446402</v>
      </c>
      <c r="P53" s="57">
        <f t="shared" si="142"/>
        <v>41.3</v>
      </c>
      <c r="Q53" s="50">
        <v>1243</v>
      </c>
      <c r="R53" s="49">
        <f t="shared" si="143"/>
        <v>32.700000000000003</v>
      </c>
      <c r="S53" s="50">
        <f t="shared" si="144"/>
        <v>1808593</v>
      </c>
      <c r="T53" s="50">
        <f t="shared" si="145"/>
        <v>1683</v>
      </c>
      <c r="U53" s="50">
        <f t="shared" si="146"/>
        <v>1573536</v>
      </c>
      <c r="V53" s="57">
        <f t="shared" si="147"/>
        <v>-13</v>
      </c>
      <c r="W53" s="50">
        <f t="shared" si="148"/>
        <v>1389</v>
      </c>
      <c r="X53" s="49">
        <f t="shared" si="149"/>
        <v>-17.5</v>
      </c>
      <c r="Y53" s="50">
        <v>2831928</v>
      </c>
      <c r="Z53" s="50">
        <v>2620</v>
      </c>
      <c r="AA53" s="50">
        <v>3019938</v>
      </c>
      <c r="AB53" s="57">
        <f t="shared" si="150"/>
        <v>6.6</v>
      </c>
      <c r="AC53" s="50">
        <v>2632</v>
      </c>
      <c r="AD53" s="49">
        <f t="shared" si="151"/>
        <v>0.5</v>
      </c>
      <c r="AE53" s="50">
        <f t="shared" si="152"/>
        <v>1341684</v>
      </c>
      <c r="AF53" s="50">
        <f t="shared" si="153"/>
        <v>1235</v>
      </c>
      <c r="AG53" s="50">
        <f t="shared" si="154"/>
        <v>1393022</v>
      </c>
      <c r="AH53" s="57">
        <f t="shared" si="155"/>
        <v>3.8</v>
      </c>
      <c r="AI53" s="50">
        <f t="shared" si="156"/>
        <v>1267</v>
      </c>
      <c r="AJ53" s="49">
        <f t="shared" si="157"/>
        <v>2.6</v>
      </c>
      <c r="AK53" s="50">
        <v>4173612</v>
      </c>
      <c r="AL53" s="50">
        <v>3855</v>
      </c>
      <c r="AM53" s="50">
        <v>4412960</v>
      </c>
      <c r="AN53" s="57">
        <f t="shared" si="158"/>
        <v>5.7</v>
      </c>
      <c r="AO53" s="50">
        <v>3899</v>
      </c>
      <c r="AP53" s="49">
        <f t="shared" si="159"/>
        <v>1.1000000000000001</v>
      </c>
      <c r="AQ53" s="50">
        <f t="shared" si="160"/>
        <v>1914461</v>
      </c>
      <c r="AR53" s="50">
        <f t="shared" si="161"/>
        <v>1761</v>
      </c>
      <c r="AS53" s="50">
        <f t="shared" si="162"/>
        <v>1972158</v>
      </c>
      <c r="AT53" s="57">
        <f t="shared" si="163"/>
        <v>3</v>
      </c>
      <c r="AU53" s="50">
        <f t="shared" si="164"/>
        <v>1733</v>
      </c>
      <c r="AV53" s="49">
        <f t="shared" si="165"/>
        <v>-1.6</v>
      </c>
      <c r="AW53" s="50">
        <v>6088073</v>
      </c>
      <c r="AX53" s="50">
        <v>5616</v>
      </c>
      <c r="AY53" s="48">
        <v>6385118</v>
      </c>
      <c r="AZ53" s="57">
        <f t="shared" si="166"/>
        <v>4.9000000000000004</v>
      </c>
      <c r="BA53" s="48">
        <v>5632</v>
      </c>
      <c r="BB53" s="49">
        <f t="shared" si="167"/>
        <v>0.3</v>
      </c>
      <c r="BC53" s="50">
        <f t="shared" si="176"/>
        <v>621301</v>
      </c>
      <c r="BD53" s="50">
        <f t="shared" si="177"/>
        <v>542</v>
      </c>
      <c r="BE53" s="50">
        <f t="shared" si="178"/>
        <v>979949</v>
      </c>
      <c r="BF53" s="57">
        <f t="shared" si="179"/>
        <v>57.7</v>
      </c>
      <c r="BG53" s="50">
        <f t="shared" si="180"/>
        <v>864</v>
      </c>
      <c r="BH53" s="49">
        <f t="shared" si="181"/>
        <v>59.4</v>
      </c>
      <c r="BI53" s="50">
        <v>6709374</v>
      </c>
      <c r="BJ53" s="50">
        <v>6158</v>
      </c>
      <c r="BK53" s="48">
        <v>7365067</v>
      </c>
      <c r="BL53" s="57">
        <f t="shared" si="174"/>
        <v>9.8000000000000007</v>
      </c>
      <c r="BM53" s="48">
        <v>6496</v>
      </c>
      <c r="BN53" s="49">
        <f t="shared" si="175"/>
        <v>5.5</v>
      </c>
    </row>
    <row r="54" spans="1:66" s="39" customFormat="1" ht="16.5" customHeight="1">
      <c r="A54" s="38"/>
      <c r="B54" s="41" t="s">
        <v>96</v>
      </c>
      <c r="C54" s="50">
        <v>4942412</v>
      </c>
      <c r="D54" s="50">
        <v>4571</v>
      </c>
      <c r="E54" s="50">
        <v>10965054</v>
      </c>
      <c r="F54" s="50">
        <v>12692</v>
      </c>
      <c r="G54" s="50">
        <v>9319632</v>
      </c>
      <c r="H54" s="50">
        <v>10873</v>
      </c>
      <c r="I54" s="50">
        <v>13569465</v>
      </c>
      <c r="J54" s="50">
        <v>15626</v>
      </c>
      <c r="K54" s="50">
        <v>9315089</v>
      </c>
      <c r="L54" s="50">
        <v>10392</v>
      </c>
      <c r="M54" s="50">
        <v>232607</v>
      </c>
      <c r="N54" s="50">
        <v>318</v>
      </c>
      <c r="O54" s="50">
        <v>822003</v>
      </c>
      <c r="P54" s="57">
        <f t="shared" ref="P54:P70" si="182">ROUND(((O54/M54-1)*100),1)</f>
        <v>253.4</v>
      </c>
      <c r="Q54" s="50">
        <v>1018</v>
      </c>
      <c r="R54" s="49">
        <f t="shared" ref="R54:R70" si="183">ROUND(((Q54/N54-1)*100),1)</f>
        <v>220.1</v>
      </c>
      <c r="S54" s="50">
        <f t="shared" si="144"/>
        <v>277954</v>
      </c>
      <c r="T54" s="50">
        <f t="shared" si="145"/>
        <v>372</v>
      </c>
      <c r="U54" s="50">
        <f t="shared" si="146"/>
        <v>614077</v>
      </c>
      <c r="V54" s="57">
        <f t="shared" si="147"/>
        <v>120.9</v>
      </c>
      <c r="W54" s="50">
        <f t="shared" si="148"/>
        <v>831</v>
      </c>
      <c r="X54" s="49">
        <f t="shared" si="149"/>
        <v>123.4</v>
      </c>
      <c r="Y54" s="50">
        <v>510561</v>
      </c>
      <c r="Z54" s="50">
        <v>690</v>
      </c>
      <c r="AA54" s="50">
        <v>1436080</v>
      </c>
      <c r="AB54" s="57">
        <f t="shared" si="150"/>
        <v>181.3</v>
      </c>
      <c r="AC54" s="50">
        <v>1849</v>
      </c>
      <c r="AD54" s="49">
        <f t="shared" si="151"/>
        <v>168</v>
      </c>
      <c r="AE54" s="50">
        <f t="shared" si="152"/>
        <v>279109</v>
      </c>
      <c r="AF54" s="50">
        <f t="shared" si="153"/>
        <v>379</v>
      </c>
      <c r="AG54" s="50">
        <f t="shared" si="154"/>
        <v>1446130</v>
      </c>
      <c r="AH54" s="57">
        <f t="shared" si="155"/>
        <v>418.1</v>
      </c>
      <c r="AI54" s="50">
        <f t="shared" si="156"/>
        <v>1828</v>
      </c>
      <c r="AJ54" s="49">
        <f t="shared" si="157"/>
        <v>382.3</v>
      </c>
      <c r="AK54" s="50">
        <v>789670</v>
      </c>
      <c r="AL54" s="50">
        <v>1069</v>
      </c>
      <c r="AM54" s="50">
        <v>2882210</v>
      </c>
      <c r="AN54" s="57">
        <f t="shared" si="158"/>
        <v>265</v>
      </c>
      <c r="AO54" s="50">
        <v>3677</v>
      </c>
      <c r="AP54" s="49">
        <f t="shared" si="159"/>
        <v>244</v>
      </c>
      <c r="AQ54" s="50">
        <f t="shared" si="160"/>
        <v>657407</v>
      </c>
      <c r="AR54" s="50">
        <f t="shared" si="161"/>
        <v>663</v>
      </c>
      <c r="AS54" s="50">
        <f t="shared" si="162"/>
        <v>1326962</v>
      </c>
      <c r="AT54" s="57">
        <f t="shared" si="163"/>
        <v>101.8</v>
      </c>
      <c r="AU54" s="50">
        <f t="shared" si="164"/>
        <v>1851</v>
      </c>
      <c r="AV54" s="49">
        <f t="shared" si="165"/>
        <v>179.2</v>
      </c>
      <c r="AW54" s="50">
        <v>1447077</v>
      </c>
      <c r="AX54" s="50">
        <v>1732</v>
      </c>
      <c r="AY54" s="48">
        <v>4209172</v>
      </c>
      <c r="AZ54" s="57">
        <f t="shared" si="166"/>
        <v>190.9</v>
      </c>
      <c r="BA54" s="48">
        <v>5528</v>
      </c>
      <c r="BB54" s="49">
        <f t="shared" si="167"/>
        <v>219.2</v>
      </c>
      <c r="BC54" s="50">
        <f t="shared" si="176"/>
        <v>1080514</v>
      </c>
      <c r="BD54" s="50">
        <f t="shared" si="177"/>
        <v>1033</v>
      </c>
      <c r="BE54" s="50">
        <f t="shared" si="178"/>
        <v>1151584</v>
      </c>
      <c r="BF54" s="57">
        <f t="shared" si="179"/>
        <v>6.6</v>
      </c>
      <c r="BG54" s="50">
        <f t="shared" si="180"/>
        <v>1500</v>
      </c>
      <c r="BH54" s="49">
        <f t="shared" si="181"/>
        <v>45.2</v>
      </c>
      <c r="BI54" s="50">
        <v>2527591</v>
      </c>
      <c r="BJ54" s="50">
        <v>2765</v>
      </c>
      <c r="BK54" s="48">
        <v>5360756</v>
      </c>
      <c r="BL54" s="57">
        <f t="shared" si="174"/>
        <v>112.1</v>
      </c>
      <c r="BM54" s="48">
        <v>7028</v>
      </c>
      <c r="BN54" s="49">
        <f t="shared" si="175"/>
        <v>154.19999999999999</v>
      </c>
    </row>
    <row r="55" spans="1:66" s="39" customFormat="1" ht="16.5" customHeight="1">
      <c r="A55" s="38"/>
      <c r="B55" s="41" t="s">
        <v>109</v>
      </c>
      <c r="C55" s="50">
        <v>3860000</v>
      </c>
      <c r="D55" s="50">
        <v>2823</v>
      </c>
      <c r="E55" s="50">
        <v>2988500</v>
      </c>
      <c r="F55" s="50">
        <v>2648</v>
      </c>
      <c r="G55" s="50">
        <v>4423515</v>
      </c>
      <c r="H55" s="50">
        <v>4518</v>
      </c>
      <c r="I55" s="50">
        <v>6171100</v>
      </c>
      <c r="J55" s="50">
        <v>5610</v>
      </c>
      <c r="K55" s="50">
        <v>7155959</v>
      </c>
      <c r="L55" s="50">
        <v>6209</v>
      </c>
      <c r="M55" s="50">
        <v>806563</v>
      </c>
      <c r="N55" s="50">
        <v>765</v>
      </c>
      <c r="O55" s="50">
        <v>748020</v>
      </c>
      <c r="P55" s="57">
        <f t="shared" si="182"/>
        <v>-7.3</v>
      </c>
      <c r="Q55" s="50">
        <v>583</v>
      </c>
      <c r="R55" s="49">
        <f t="shared" si="183"/>
        <v>-23.8</v>
      </c>
      <c r="S55" s="50">
        <f t="shared" si="144"/>
        <v>172000</v>
      </c>
      <c r="T55" s="50">
        <f t="shared" si="145"/>
        <v>169</v>
      </c>
      <c r="U55" s="50">
        <f t="shared" si="146"/>
        <v>268153</v>
      </c>
      <c r="V55" s="57">
        <f t="shared" si="147"/>
        <v>55.9</v>
      </c>
      <c r="W55" s="50">
        <f t="shared" si="148"/>
        <v>231</v>
      </c>
      <c r="X55" s="49">
        <f t="shared" si="149"/>
        <v>36.700000000000003</v>
      </c>
      <c r="Y55" s="50">
        <v>978563</v>
      </c>
      <c r="Z55" s="50">
        <v>934</v>
      </c>
      <c r="AA55" s="50">
        <v>1016173</v>
      </c>
      <c r="AB55" s="57">
        <f t="shared" si="150"/>
        <v>3.8</v>
      </c>
      <c r="AC55" s="50">
        <v>814</v>
      </c>
      <c r="AD55" s="49">
        <f t="shared" si="151"/>
        <v>-12.8</v>
      </c>
      <c r="AE55" s="50">
        <f t="shared" si="152"/>
        <v>691951</v>
      </c>
      <c r="AF55" s="50">
        <f t="shared" si="153"/>
        <v>620</v>
      </c>
      <c r="AG55" s="50">
        <f t="shared" si="154"/>
        <v>1094686</v>
      </c>
      <c r="AH55" s="57">
        <f t="shared" si="155"/>
        <v>58.2</v>
      </c>
      <c r="AI55" s="50">
        <f t="shared" si="156"/>
        <v>946</v>
      </c>
      <c r="AJ55" s="49">
        <f t="shared" si="157"/>
        <v>52.6</v>
      </c>
      <c r="AK55" s="50">
        <v>1670514</v>
      </c>
      <c r="AL55" s="50">
        <v>1554</v>
      </c>
      <c r="AM55" s="50">
        <v>2110859</v>
      </c>
      <c r="AN55" s="57">
        <f t="shared" si="158"/>
        <v>26.4</v>
      </c>
      <c r="AO55" s="50">
        <v>1760</v>
      </c>
      <c r="AP55" s="49">
        <f t="shared" si="159"/>
        <v>13.3</v>
      </c>
      <c r="AQ55" s="50">
        <f t="shared" si="160"/>
        <v>599580</v>
      </c>
      <c r="AR55" s="50">
        <f t="shared" si="161"/>
        <v>530</v>
      </c>
      <c r="AS55" s="50">
        <f t="shared" si="162"/>
        <v>787847</v>
      </c>
      <c r="AT55" s="57">
        <f t="shared" si="163"/>
        <v>31.4</v>
      </c>
      <c r="AU55" s="50">
        <f t="shared" si="164"/>
        <v>688</v>
      </c>
      <c r="AV55" s="49">
        <f t="shared" si="165"/>
        <v>29.8</v>
      </c>
      <c r="AW55" s="50">
        <v>2270094</v>
      </c>
      <c r="AX55" s="50">
        <v>2084</v>
      </c>
      <c r="AY55" s="48">
        <v>2898706</v>
      </c>
      <c r="AZ55" s="57">
        <f t="shared" si="166"/>
        <v>27.7</v>
      </c>
      <c r="BA55" s="48">
        <v>2448</v>
      </c>
      <c r="BB55" s="49">
        <f t="shared" si="167"/>
        <v>17.5</v>
      </c>
      <c r="BC55" s="50">
        <f t="shared" si="176"/>
        <v>898957</v>
      </c>
      <c r="BD55" s="50">
        <f t="shared" si="177"/>
        <v>804</v>
      </c>
      <c r="BE55" s="50">
        <f t="shared" si="178"/>
        <v>86000</v>
      </c>
      <c r="BF55" s="57">
        <f t="shared" si="179"/>
        <v>-90.4</v>
      </c>
      <c r="BG55" s="50">
        <f t="shared" si="180"/>
        <v>75</v>
      </c>
      <c r="BH55" s="49">
        <f t="shared" si="181"/>
        <v>-90.7</v>
      </c>
      <c r="BI55" s="50">
        <v>3169051</v>
      </c>
      <c r="BJ55" s="50">
        <v>2888</v>
      </c>
      <c r="BK55" s="48">
        <v>2984706</v>
      </c>
      <c r="BL55" s="57">
        <f t="shared" si="174"/>
        <v>-5.8</v>
      </c>
      <c r="BM55" s="48">
        <v>2523</v>
      </c>
      <c r="BN55" s="49">
        <f t="shared" si="175"/>
        <v>-12.6</v>
      </c>
    </row>
    <row r="56" spans="1:66" s="39" customFormat="1" ht="16.5" customHeight="1">
      <c r="A56" s="38"/>
      <c r="B56" s="41" t="s">
        <v>110</v>
      </c>
      <c r="C56" s="50">
        <v>8309680</v>
      </c>
      <c r="D56" s="50">
        <v>6201</v>
      </c>
      <c r="E56" s="50">
        <v>12824469</v>
      </c>
      <c r="F56" s="50">
        <v>11679</v>
      </c>
      <c r="G56" s="50">
        <v>10848500</v>
      </c>
      <c r="H56" s="50">
        <v>11973</v>
      </c>
      <c r="I56" s="50">
        <v>9294000</v>
      </c>
      <c r="J56" s="50">
        <v>9747</v>
      </c>
      <c r="K56" s="50">
        <v>7049200</v>
      </c>
      <c r="L56" s="50">
        <v>6920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f t="shared" si="144"/>
        <v>592770</v>
      </c>
      <c r="T56" s="50">
        <f t="shared" si="145"/>
        <v>652</v>
      </c>
      <c r="U56" s="50">
        <f t="shared" si="146"/>
        <v>0</v>
      </c>
      <c r="V56" s="57">
        <f t="shared" si="147"/>
        <v>-100</v>
      </c>
      <c r="W56" s="50">
        <f t="shared" si="148"/>
        <v>0</v>
      </c>
      <c r="X56" s="49">
        <f t="shared" si="149"/>
        <v>-100</v>
      </c>
      <c r="Y56" s="50">
        <v>592770</v>
      </c>
      <c r="Z56" s="50">
        <v>652</v>
      </c>
      <c r="AA56" s="50">
        <v>0</v>
      </c>
      <c r="AB56" s="57">
        <f t="shared" si="150"/>
        <v>-100</v>
      </c>
      <c r="AC56" s="50">
        <v>0</v>
      </c>
      <c r="AD56" s="49">
        <f t="shared" si="151"/>
        <v>-100</v>
      </c>
      <c r="AE56" s="50">
        <f t="shared" si="152"/>
        <v>1063270</v>
      </c>
      <c r="AF56" s="50">
        <f t="shared" si="153"/>
        <v>1123</v>
      </c>
      <c r="AG56" s="50">
        <f t="shared" si="154"/>
        <v>0</v>
      </c>
      <c r="AH56" s="57">
        <f t="shared" si="155"/>
        <v>-100</v>
      </c>
      <c r="AI56" s="50">
        <f t="shared" si="156"/>
        <v>0</v>
      </c>
      <c r="AJ56" s="49">
        <f t="shared" si="157"/>
        <v>-100</v>
      </c>
      <c r="AK56" s="50">
        <v>1656040</v>
      </c>
      <c r="AL56" s="50">
        <v>1775</v>
      </c>
      <c r="AM56" s="50">
        <v>0</v>
      </c>
      <c r="AN56" s="57">
        <f t="shared" si="158"/>
        <v>-100</v>
      </c>
      <c r="AO56" s="50">
        <v>0</v>
      </c>
      <c r="AP56" s="49">
        <f t="shared" si="159"/>
        <v>-100</v>
      </c>
      <c r="AQ56" s="50">
        <f t="shared" ref="AQ56:AQ72" si="184">AW56-AK56</f>
        <v>430060</v>
      </c>
      <c r="AR56" s="50">
        <f t="shared" ref="AR56:AR72" si="185">AX56-AL56</f>
        <v>435</v>
      </c>
      <c r="AS56" s="50">
        <f t="shared" ref="AS56:AS72" si="186">AY56-AM56</f>
        <v>0</v>
      </c>
      <c r="AT56" s="57">
        <f t="shared" ref="AT56:AT68" si="187">ROUND(((AS56/AQ56-1)*100),1)</f>
        <v>-100</v>
      </c>
      <c r="AU56" s="50">
        <f t="shared" ref="AU56:AU72" si="188">BA56-AO56</f>
        <v>0</v>
      </c>
      <c r="AV56" s="49">
        <f t="shared" ref="AV56:AV68" si="189">ROUND(((AU56/AR56-1)*100),1)</f>
        <v>-100</v>
      </c>
      <c r="AW56" s="50">
        <v>2086100</v>
      </c>
      <c r="AX56" s="50">
        <v>2210</v>
      </c>
      <c r="AY56" s="48">
        <v>0</v>
      </c>
      <c r="AZ56" s="57">
        <f t="shared" si="166"/>
        <v>-100</v>
      </c>
      <c r="BA56" s="48">
        <v>0</v>
      </c>
      <c r="BB56" s="49">
        <f t="shared" si="167"/>
        <v>-100</v>
      </c>
      <c r="BC56" s="50">
        <f t="shared" si="176"/>
        <v>911280</v>
      </c>
      <c r="BD56" s="50">
        <f t="shared" si="177"/>
        <v>918</v>
      </c>
      <c r="BE56" s="50">
        <f t="shared" si="178"/>
        <v>0</v>
      </c>
      <c r="BF56" s="57">
        <f t="shared" si="179"/>
        <v>-100</v>
      </c>
      <c r="BG56" s="50">
        <f t="shared" si="180"/>
        <v>0</v>
      </c>
      <c r="BH56" s="49">
        <f t="shared" si="181"/>
        <v>-100</v>
      </c>
      <c r="BI56" s="50">
        <v>2997380</v>
      </c>
      <c r="BJ56" s="50">
        <v>3128</v>
      </c>
      <c r="BK56" s="48">
        <v>0</v>
      </c>
      <c r="BL56" s="57">
        <f t="shared" si="174"/>
        <v>-100</v>
      </c>
      <c r="BM56" s="48">
        <v>0</v>
      </c>
      <c r="BN56" s="49">
        <f t="shared" si="175"/>
        <v>-100</v>
      </c>
    </row>
    <row r="57" spans="1:66" s="39" customFormat="1" ht="16.5" customHeight="1">
      <c r="A57" s="38"/>
      <c r="B57" s="41" t="s">
        <v>139</v>
      </c>
      <c r="C57" s="50">
        <v>0</v>
      </c>
      <c r="D57" s="50">
        <v>0</v>
      </c>
      <c r="E57" s="50">
        <v>1448074</v>
      </c>
      <c r="F57" s="50">
        <v>1519</v>
      </c>
      <c r="G57" s="50">
        <v>1035829</v>
      </c>
      <c r="H57" s="50">
        <v>1178</v>
      </c>
      <c r="I57" s="50">
        <v>4978200</v>
      </c>
      <c r="J57" s="50">
        <v>6090</v>
      </c>
      <c r="K57" s="50">
        <v>6426438</v>
      </c>
      <c r="L57" s="50">
        <v>7141</v>
      </c>
      <c r="M57" s="50">
        <v>1351881</v>
      </c>
      <c r="N57" s="50">
        <v>1621</v>
      </c>
      <c r="O57" s="50">
        <v>194491</v>
      </c>
      <c r="P57" s="57">
        <f t="shared" si="182"/>
        <v>-85.6</v>
      </c>
      <c r="Q57" s="50">
        <v>302</v>
      </c>
      <c r="R57" s="49">
        <f t="shared" si="183"/>
        <v>-81.400000000000006</v>
      </c>
      <c r="S57" s="50">
        <f t="shared" si="144"/>
        <v>391439</v>
      </c>
      <c r="T57" s="50">
        <f t="shared" si="145"/>
        <v>439</v>
      </c>
      <c r="U57" s="50">
        <f t="shared" si="146"/>
        <v>492533</v>
      </c>
      <c r="V57" s="57">
        <f t="shared" si="147"/>
        <v>25.8</v>
      </c>
      <c r="W57" s="50">
        <f t="shared" si="148"/>
        <v>764</v>
      </c>
      <c r="X57" s="49">
        <f t="shared" si="149"/>
        <v>74</v>
      </c>
      <c r="Y57" s="50">
        <v>1743320</v>
      </c>
      <c r="Z57" s="50">
        <v>2060</v>
      </c>
      <c r="AA57" s="50">
        <v>687024</v>
      </c>
      <c r="AB57" s="57">
        <f t="shared" si="150"/>
        <v>-60.6</v>
      </c>
      <c r="AC57" s="50">
        <v>1066</v>
      </c>
      <c r="AD57" s="49">
        <f t="shared" si="151"/>
        <v>-48.3</v>
      </c>
      <c r="AE57" s="50">
        <f t="shared" si="152"/>
        <v>410170</v>
      </c>
      <c r="AF57" s="50">
        <f t="shared" si="153"/>
        <v>467</v>
      </c>
      <c r="AG57" s="50">
        <f t="shared" si="154"/>
        <v>0</v>
      </c>
      <c r="AH57" s="57">
        <f t="shared" si="155"/>
        <v>-100</v>
      </c>
      <c r="AI57" s="50">
        <f t="shared" si="156"/>
        <v>0</v>
      </c>
      <c r="AJ57" s="49">
        <f t="shared" si="157"/>
        <v>-100</v>
      </c>
      <c r="AK57" s="50">
        <v>2153490</v>
      </c>
      <c r="AL57" s="50">
        <v>2527</v>
      </c>
      <c r="AM57" s="50">
        <v>687024</v>
      </c>
      <c r="AN57" s="57">
        <f t="shared" si="158"/>
        <v>-68.099999999999994</v>
      </c>
      <c r="AO57" s="50">
        <v>1066</v>
      </c>
      <c r="AP57" s="49">
        <f t="shared" si="159"/>
        <v>-57.8</v>
      </c>
      <c r="AQ57" s="50">
        <f t="shared" si="184"/>
        <v>1039843</v>
      </c>
      <c r="AR57" s="50">
        <f t="shared" si="185"/>
        <v>1127</v>
      </c>
      <c r="AS57" s="50">
        <f t="shared" si="186"/>
        <v>0</v>
      </c>
      <c r="AT57" s="57">
        <f t="shared" si="187"/>
        <v>-100</v>
      </c>
      <c r="AU57" s="50">
        <f t="shared" si="188"/>
        <v>0</v>
      </c>
      <c r="AV57" s="49">
        <f t="shared" si="189"/>
        <v>-100</v>
      </c>
      <c r="AW57" s="50">
        <v>3193333</v>
      </c>
      <c r="AX57" s="50">
        <v>3654</v>
      </c>
      <c r="AY57" s="48">
        <v>687024</v>
      </c>
      <c r="AZ57" s="57">
        <f t="shared" si="166"/>
        <v>-78.5</v>
      </c>
      <c r="BA57" s="48">
        <v>1066</v>
      </c>
      <c r="BB57" s="49">
        <f t="shared" si="167"/>
        <v>-70.8</v>
      </c>
      <c r="BC57" s="50">
        <f t="shared" si="176"/>
        <v>0</v>
      </c>
      <c r="BD57" s="50">
        <f t="shared" si="177"/>
        <v>0</v>
      </c>
      <c r="BE57" s="50">
        <f t="shared" si="178"/>
        <v>0</v>
      </c>
      <c r="BF57" s="50">
        <v>0</v>
      </c>
      <c r="BG57" s="50">
        <f t="shared" si="180"/>
        <v>0</v>
      </c>
      <c r="BH57" s="50">
        <v>0</v>
      </c>
      <c r="BI57" s="50">
        <v>3193333</v>
      </c>
      <c r="BJ57" s="50">
        <v>3654</v>
      </c>
      <c r="BK57" s="48">
        <v>687024</v>
      </c>
      <c r="BL57" s="57">
        <f t="shared" si="174"/>
        <v>-78.5</v>
      </c>
      <c r="BM57" s="48">
        <v>1066</v>
      </c>
      <c r="BN57" s="49">
        <f t="shared" si="175"/>
        <v>-70.8</v>
      </c>
    </row>
    <row r="58" spans="1:66" s="39" customFormat="1" ht="16.5" customHeight="1">
      <c r="A58" s="38"/>
      <c r="B58" s="41" t="s">
        <v>241</v>
      </c>
      <c r="C58" s="50">
        <v>664347</v>
      </c>
      <c r="D58" s="50">
        <v>281</v>
      </c>
      <c r="E58" s="50">
        <v>1200232</v>
      </c>
      <c r="F58" s="50">
        <v>900</v>
      </c>
      <c r="G58" s="50">
        <v>2092823</v>
      </c>
      <c r="H58" s="50">
        <v>1846</v>
      </c>
      <c r="I58" s="50">
        <v>4013938</v>
      </c>
      <c r="J58" s="50">
        <v>3484</v>
      </c>
      <c r="K58" s="50">
        <v>5976368</v>
      </c>
      <c r="L58" s="50">
        <v>4902</v>
      </c>
      <c r="M58" s="50">
        <v>305329</v>
      </c>
      <c r="N58" s="50">
        <v>262</v>
      </c>
      <c r="O58" s="50">
        <v>525944</v>
      </c>
      <c r="P58" s="57">
        <f t="shared" si="182"/>
        <v>72.3</v>
      </c>
      <c r="Q58" s="50">
        <v>442</v>
      </c>
      <c r="R58" s="49">
        <f t="shared" si="183"/>
        <v>68.7</v>
      </c>
      <c r="S58" s="50">
        <f t="shared" si="144"/>
        <v>351613</v>
      </c>
      <c r="T58" s="50">
        <f t="shared" si="145"/>
        <v>297</v>
      </c>
      <c r="U58" s="50">
        <f t="shared" si="146"/>
        <v>474173</v>
      </c>
      <c r="V58" s="57">
        <f t="shared" si="147"/>
        <v>34.9</v>
      </c>
      <c r="W58" s="50">
        <f t="shared" si="148"/>
        <v>403</v>
      </c>
      <c r="X58" s="49">
        <f t="shared" si="149"/>
        <v>35.700000000000003</v>
      </c>
      <c r="Y58" s="50">
        <v>656942</v>
      </c>
      <c r="Z58" s="50">
        <v>559</v>
      </c>
      <c r="AA58" s="50">
        <v>1000117</v>
      </c>
      <c r="AB58" s="57">
        <f t="shared" si="150"/>
        <v>52.2</v>
      </c>
      <c r="AC58" s="50">
        <v>845</v>
      </c>
      <c r="AD58" s="49">
        <f t="shared" si="151"/>
        <v>51.2</v>
      </c>
      <c r="AE58" s="50">
        <f t="shared" si="152"/>
        <v>275457</v>
      </c>
      <c r="AF58" s="50">
        <f t="shared" si="153"/>
        <v>243</v>
      </c>
      <c r="AG58" s="50">
        <f t="shared" si="154"/>
        <v>516006</v>
      </c>
      <c r="AH58" s="57">
        <f t="shared" si="155"/>
        <v>87.3</v>
      </c>
      <c r="AI58" s="50">
        <f t="shared" si="156"/>
        <v>453</v>
      </c>
      <c r="AJ58" s="49">
        <f t="shared" si="157"/>
        <v>86.4</v>
      </c>
      <c r="AK58" s="50">
        <v>932399</v>
      </c>
      <c r="AL58" s="50">
        <v>802</v>
      </c>
      <c r="AM58" s="50">
        <v>1516123</v>
      </c>
      <c r="AN58" s="57">
        <f t="shared" si="158"/>
        <v>62.6</v>
      </c>
      <c r="AO58" s="50">
        <v>1298</v>
      </c>
      <c r="AP58" s="49">
        <f t="shared" si="159"/>
        <v>61.8</v>
      </c>
      <c r="AQ58" s="50">
        <f t="shared" si="184"/>
        <v>543572</v>
      </c>
      <c r="AR58" s="50">
        <f t="shared" si="185"/>
        <v>452</v>
      </c>
      <c r="AS58" s="50">
        <f t="shared" si="186"/>
        <v>539052</v>
      </c>
      <c r="AT58" s="57">
        <f t="shared" si="187"/>
        <v>-0.8</v>
      </c>
      <c r="AU58" s="50">
        <f t="shared" si="188"/>
        <v>458</v>
      </c>
      <c r="AV58" s="49">
        <f t="shared" si="189"/>
        <v>1.3</v>
      </c>
      <c r="AW58" s="50">
        <v>1475971</v>
      </c>
      <c r="AX58" s="50">
        <v>1254</v>
      </c>
      <c r="AY58" s="48">
        <v>2055175</v>
      </c>
      <c r="AZ58" s="57">
        <f t="shared" si="166"/>
        <v>39.200000000000003</v>
      </c>
      <c r="BA58" s="48">
        <v>1756</v>
      </c>
      <c r="BB58" s="49">
        <f t="shared" si="167"/>
        <v>40</v>
      </c>
      <c r="BC58" s="50">
        <f t="shared" si="176"/>
        <v>396996</v>
      </c>
      <c r="BD58" s="50">
        <f t="shared" si="177"/>
        <v>306</v>
      </c>
      <c r="BE58" s="50">
        <f t="shared" si="178"/>
        <v>578456</v>
      </c>
      <c r="BF58" s="57">
        <f t="shared" si="179"/>
        <v>45.7</v>
      </c>
      <c r="BG58" s="50">
        <f t="shared" si="180"/>
        <v>489</v>
      </c>
      <c r="BH58" s="49">
        <f t="shared" si="181"/>
        <v>59.8</v>
      </c>
      <c r="BI58" s="50">
        <v>1872967</v>
      </c>
      <c r="BJ58" s="50">
        <v>1560</v>
      </c>
      <c r="BK58" s="48">
        <v>2633631</v>
      </c>
      <c r="BL58" s="57">
        <f t="shared" si="174"/>
        <v>40.6</v>
      </c>
      <c r="BM58" s="48">
        <v>2245</v>
      </c>
      <c r="BN58" s="49">
        <f t="shared" ref="BN58:BN69" si="190">ROUND(((BM58/BJ58-1)*100),1)</f>
        <v>43.9</v>
      </c>
    </row>
    <row r="59" spans="1:66" s="39" customFormat="1" ht="16.5" customHeight="1">
      <c r="A59" s="38"/>
      <c r="B59" s="41" t="s">
        <v>240</v>
      </c>
      <c r="C59" s="50">
        <v>0</v>
      </c>
      <c r="D59" s="50">
        <v>0</v>
      </c>
      <c r="E59" s="50">
        <v>0</v>
      </c>
      <c r="F59" s="50">
        <v>0</v>
      </c>
      <c r="G59" s="50">
        <v>2994119</v>
      </c>
      <c r="H59" s="50">
        <v>3095</v>
      </c>
      <c r="I59" s="50">
        <v>6184039</v>
      </c>
      <c r="J59" s="50">
        <v>5543</v>
      </c>
      <c r="K59" s="50">
        <v>5927549</v>
      </c>
      <c r="L59" s="50">
        <v>5150</v>
      </c>
      <c r="M59" s="50">
        <v>680358</v>
      </c>
      <c r="N59" s="50">
        <v>631</v>
      </c>
      <c r="O59" s="50">
        <v>117223</v>
      </c>
      <c r="P59" s="57">
        <f t="shared" si="182"/>
        <v>-82.8</v>
      </c>
      <c r="Q59" s="50">
        <v>89</v>
      </c>
      <c r="R59" s="49">
        <f t="shared" si="183"/>
        <v>-85.9</v>
      </c>
      <c r="S59" s="50">
        <f t="shared" si="144"/>
        <v>252958</v>
      </c>
      <c r="T59" s="50">
        <f t="shared" si="145"/>
        <v>226</v>
      </c>
      <c r="U59" s="50">
        <f t="shared" si="146"/>
        <v>627483</v>
      </c>
      <c r="V59" s="57">
        <f t="shared" si="147"/>
        <v>148.1</v>
      </c>
      <c r="W59" s="50">
        <f t="shared" si="148"/>
        <v>511</v>
      </c>
      <c r="X59" s="49">
        <f t="shared" si="149"/>
        <v>126.1</v>
      </c>
      <c r="Y59" s="50">
        <v>933316</v>
      </c>
      <c r="Z59" s="50">
        <v>857</v>
      </c>
      <c r="AA59" s="50">
        <v>744706</v>
      </c>
      <c r="AB59" s="57">
        <f t="shared" si="150"/>
        <v>-20.2</v>
      </c>
      <c r="AC59" s="50">
        <v>600</v>
      </c>
      <c r="AD59" s="49">
        <f t="shared" si="151"/>
        <v>-30</v>
      </c>
      <c r="AE59" s="50">
        <f t="shared" si="152"/>
        <v>918311</v>
      </c>
      <c r="AF59" s="50">
        <f t="shared" si="153"/>
        <v>828</v>
      </c>
      <c r="AG59" s="50">
        <f t="shared" si="154"/>
        <v>536728</v>
      </c>
      <c r="AH59" s="57">
        <f t="shared" si="155"/>
        <v>-41.6</v>
      </c>
      <c r="AI59" s="50">
        <f t="shared" si="156"/>
        <v>452</v>
      </c>
      <c r="AJ59" s="49">
        <f t="shared" si="157"/>
        <v>-45.4</v>
      </c>
      <c r="AK59" s="50">
        <v>1851627</v>
      </c>
      <c r="AL59" s="50">
        <v>1685</v>
      </c>
      <c r="AM59" s="50">
        <v>1281434</v>
      </c>
      <c r="AN59" s="57">
        <f t="shared" si="158"/>
        <v>-30.8</v>
      </c>
      <c r="AO59" s="50">
        <v>1052</v>
      </c>
      <c r="AP59" s="49">
        <f t="shared" si="159"/>
        <v>-37.6</v>
      </c>
      <c r="AQ59" s="50">
        <f t="shared" si="184"/>
        <v>670563</v>
      </c>
      <c r="AR59" s="50">
        <f t="shared" si="185"/>
        <v>598</v>
      </c>
      <c r="AS59" s="50">
        <f t="shared" si="186"/>
        <v>1031408</v>
      </c>
      <c r="AT59" s="57">
        <f t="shared" si="187"/>
        <v>53.8</v>
      </c>
      <c r="AU59" s="50">
        <f t="shared" si="188"/>
        <v>886</v>
      </c>
      <c r="AV59" s="49">
        <f t="shared" si="189"/>
        <v>48.2</v>
      </c>
      <c r="AW59" s="50">
        <v>2522190</v>
      </c>
      <c r="AX59" s="50">
        <v>2283</v>
      </c>
      <c r="AY59" s="48">
        <v>2312842</v>
      </c>
      <c r="AZ59" s="57">
        <f t="shared" si="166"/>
        <v>-8.3000000000000007</v>
      </c>
      <c r="BA59" s="48">
        <v>1938</v>
      </c>
      <c r="BB59" s="49">
        <f t="shared" si="167"/>
        <v>-15.1</v>
      </c>
      <c r="BC59" s="50">
        <f t="shared" si="176"/>
        <v>465084</v>
      </c>
      <c r="BD59" s="50">
        <f t="shared" si="177"/>
        <v>407</v>
      </c>
      <c r="BE59" s="50">
        <f t="shared" si="178"/>
        <v>676585</v>
      </c>
      <c r="BF59" s="57">
        <f t="shared" si="179"/>
        <v>45.5</v>
      </c>
      <c r="BG59" s="50">
        <f t="shared" si="180"/>
        <v>572</v>
      </c>
      <c r="BH59" s="49">
        <f t="shared" si="181"/>
        <v>40.5</v>
      </c>
      <c r="BI59" s="50">
        <v>2987274</v>
      </c>
      <c r="BJ59" s="50">
        <v>2690</v>
      </c>
      <c r="BK59" s="48">
        <v>2989427</v>
      </c>
      <c r="BL59" s="57">
        <f t="shared" si="174"/>
        <v>0.1</v>
      </c>
      <c r="BM59" s="48">
        <v>2510</v>
      </c>
      <c r="BN59" s="49">
        <f t="shared" si="190"/>
        <v>-6.7</v>
      </c>
    </row>
    <row r="60" spans="1:66" s="39" customFormat="1" ht="16.5" customHeight="1">
      <c r="A60" s="38"/>
      <c r="B60" s="41" t="s">
        <v>137</v>
      </c>
      <c r="C60" s="50">
        <v>6176231</v>
      </c>
      <c r="D60" s="50">
        <v>4856</v>
      </c>
      <c r="E60" s="50">
        <v>5062820</v>
      </c>
      <c r="F60" s="50">
        <v>5069</v>
      </c>
      <c r="G60" s="50">
        <v>7231140</v>
      </c>
      <c r="H60" s="50">
        <v>7602</v>
      </c>
      <c r="I60" s="50">
        <v>6989125</v>
      </c>
      <c r="J60" s="50">
        <v>6381</v>
      </c>
      <c r="K60" s="50">
        <v>5442103</v>
      </c>
      <c r="L60" s="50">
        <v>4635</v>
      </c>
      <c r="M60" s="50">
        <v>655880</v>
      </c>
      <c r="N60" s="50">
        <v>621</v>
      </c>
      <c r="O60" s="50">
        <v>476845</v>
      </c>
      <c r="P60" s="57">
        <f t="shared" si="182"/>
        <v>-27.3</v>
      </c>
      <c r="Q60" s="50">
        <v>412</v>
      </c>
      <c r="R60" s="49">
        <f t="shared" si="183"/>
        <v>-33.700000000000003</v>
      </c>
      <c r="S60" s="50">
        <f t="shared" si="144"/>
        <v>363506</v>
      </c>
      <c r="T60" s="50">
        <f t="shared" si="145"/>
        <v>323</v>
      </c>
      <c r="U60" s="50">
        <f t="shared" si="146"/>
        <v>71043</v>
      </c>
      <c r="V60" s="57">
        <f t="shared" si="147"/>
        <v>-80.5</v>
      </c>
      <c r="W60" s="50">
        <f t="shared" si="148"/>
        <v>65</v>
      </c>
      <c r="X60" s="49">
        <f t="shared" si="149"/>
        <v>-79.900000000000006</v>
      </c>
      <c r="Y60" s="50">
        <v>1019386</v>
      </c>
      <c r="Z60" s="50">
        <v>944</v>
      </c>
      <c r="AA60" s="50">
        <v>547888</v>
      </c>
      <c r="AB60" s="57">
        <f t="shared" si="150"/>
        <v>-46.3</v>
      </c>
      <c r="AC60" s="50">
        <v>477</v>
      </c>
      <c r="AD60" s="49">
        <f t="shared" si="151"/>
        <v>-49.5</v>
      </c>
      <c r="AE60" s="50">
        <f t="shared" si="152"/>
        <v>631362</v>
      </c>
      <c r="AF60" s="50">
        <f t="shared" si="153"/>
        <v>547</v>
      </c>
      <c r="AG60" s="50">
        <f t="shared" si="154"/>
        <v>526477</v>
      </c>
      <c r="AH60" s="57">
        <f t="shared" si="155"/>
        <v>-16.600000000000001</v>
      </c>
      <c r="AI60" s="50">
        <f t="shared" si="156"/>
        <v>473</v>
      </c>
      <c r="AJ60" s="49">
        <f t="shared" si="157"/>
        <v>-13.5</v>
      </c>
      <c r="AK60" s="50">
        <v>1650748</v>
      </c>
      <c r="AL60" s="50">
        <v>1491</v>
      </c>
      <c r="AM60" s="50">
        <v>1074365</v>
      </c>
      <c r="AN60" s="57">
        <f t="shared" si="158"/>
        <v>-34.9</v>
      </c>
      <c r="AO60" s="50">
        <v>950</v>
      </c>
      <c r="AP60" s="49">
        <f t="shared" si="159"/>
        <v>-36.299999999999997</v>
      </c>
      <c r="AQ60" s="50">
        <f t="shared" si="184"/>
        <v>239010</v>
      </c>
      <c r="AR60" s="50">
        <f t="shared" si="185"/>
        <v>207</v>
      </c>
      <c r="AS60" s="50">
        <f t="shared" si="186"/>
        <v>523303</v>
      </c>
      <c r="AT60" s="57">
        <f t="shared" si="187"/>
        <v>118.9</v>
      </c>
      <c r="AU60" s="50">
        <f t="shared" si="188"/>
        <v>463</v>
      </c>
      <c r="AV60" s="49">
        <f t="shared" si="189"/>
        <v>123.7</v>
      </c>
      <c r="AW60" s="50">
        <v>1889758</v>
      </c>
      <c r="AX60" s="50">
        <v>1698</v>
      </c>
      <c r="AY60" s="48">
        <v>1597668</v>
      </c>
      <c r="AZ60" s="57">
        <f t="shared" si="166"/>
        <v>-15.5</v>
      </c>
      <c r="BA60" s="48">
        <v>1413</v>
      </c>
      <c r="BB60" s="49">
        <f t="shared" si="167"/>
        <v>-16.8</v>
      </c>
      <c r="BC60" s="50">
        <f t="shared" si="176"/>
        <v>523139</v>
      </c>
      <c r="BD60" s="50">
        <f t="shared" si="177"/>
        <v>438</v>
      </c>
      <c r="BE60" s="50">
        <f t="shared" si="178"/>
        <v>240164</v>
      </c>
      <c r="BF60" s="57">
        <f t="shared" si="179"/>
        <v>-54.1</v>
      </c>
      <c r="BG60" s="50">
        <f t="shared" si="180"/>
        <v>212</v>
      </c>
      <c r="BH60" s="49">
        <f t="shared" si="181"/>
        <v>-51.6</v>
      </c>
      <c r="BI60" s="50">
        <v>2412897</v>
      </c>
      <c r="BJ60" s="50">
        <v>2136</v>
      </c>
      <c r="BK60" s="48">
        <v>1837832</v>
      </c>
      <c r="BL60" s="57">
        <f t="shared" si="174"/>
        <v>-23.8</v>
      </c>
      <c r="BM60" s="48">
        <v>1625</v>
      </c>
      <c r="BN60" s="49">
        <f t="shared" si="190"/>
        <v>-23.9</v>
      </c>
    </row>
    <row r="61" spans="1:66" s="39" customFormat="1" ht="16.5" customHeight="1">
      <c r="A61" s="38"/>
      <c r="B61" s="41" t="s">
        <v>239</v>
      </c>
      <c r="C61" s="50">
        <v>0</v>
      </c>
      <c r="D61" s="50">
        <v>0</v>
      </c>
      <c r="E61" s="50">
        <v>0</v>
      </c>
      <c r="F61" s="50">
        <v>0</v>
      </c>
      <c r="G61" s="50">
        <v>370560</v>
      </c>
      <c r="H61" s="50">
        <v>404</v>
      </c>
      <c r="I61" s="50">
        <v>6651044</v>
      </c>
      <c r="J61" s="50">
        <v>6942</v>
      </c>
      <c r="K61" s="50">
        <v>4758060</v>
      </c>
      <c r="L61" s="50">
        <v>4701</v>
      </c>
      <c r="M61" s="50">
        <v>639330</v>
      </c>
      <c r="N61" s="50">
        <v>707</v>
      </c>
      <c r="O61" s="50">
        <v>130700</v>
      </c>
      <c r="P61" s="57">
        <f t="shared" si="182"/>
        <v>-79.599999999999994</v>
      </c>
      <c r="Q61" s="50">
        <v>110</v>
      </c>
      <c r="R61" s="49">
        <f t="shared" si="183"/>
        <v>-84.4</v>
      </c>
      <c r="S61" s="50">
        <f t="shared" si="144"/>
        <v>527800</v>
      </c>
      <c r="T61" s="50">
        <f t="shared" si="145"/>
        <v>530</v>
      </c>
      <c r="U61" s="50">
        <f t="shared" si="146"/>
        <v>351520</v>
      </c>
      <c r="V61" s="57">
        <f t="shared" si="147"/>
        <v>-33.4</v>
      </c>
      <c r="W61" s="50">
        <f t="shared" si="148"/>
        <v>324</v>
      </c>
      <c r="X61" s="49">
        <f t="shared" si="149"/>
        <v>-38.9</v>
      </c>
      <c r="Y61" s="50">
        <v>1167130</v>
      </c>
      <c r="Z61" s="50">
        <v>1237</v>
      </c>
      <c r="AA61" s="50">
        <v>482220</v>
      </c>
      <c r="AB61" s="57">
        <f t="shared" si="150"/>
        <v>-58.7</v>
      </c>
      <c r="AC61" s="50">
        <v>434</v>
      </c>
      <c r="AD61" s="49">
        <f t="shared" si="151"/>
        <v>-64.900000000000006</v>
      </c>
      <c r="AE61" s="50">
        <f t="shared" si="152"/>
        <v>389500</v>
      </c>
      <c r="AF61" s="50">
        <f t="shared" si="153"/>
        <v>393</v>
      </c>
      <c r="AG61" s="50">
        <f t="shared" si="154"/>
        <v>536860</v>
      </c>
      <c r="AH61" s="57">
        <f t="shared" si="155"/>
        <v>37.799999999999997</v>
      </c>
      <c r="AI61" s="50">
        <f t="shared" si="156"/>
        <v>515</v>
      </c>
      <c r="AJ61" s="49">
        <f t="shared" si="157"/>
        <v>31</v>
      </c>
      <c r="AK61" s="50">
        <v>1556630</v>
      </c>
      <c r="AL61" s="50">
        <v>1630</v>
      </c>
      <c r="AM61" s="50">
        <v>1019080</v>
      </c>
      <c r="AN61" s="57">
        <f t="shared" si="158"/>
        <v>-34.5</v>
      </c>
      <c r="AO61" s="50">
        <v>949</v>
      </c>
      <c r="AP61" s="49">
        <f t="shared" si="159"/>
        <v>-41.8</v>
      </c>
      <c r="AQ61" s="50">
        <f t="shared" si="184"/>
        <v>559380</v>
      </c>
      <c r="AR61" s="50">
        <f t="shared" si="185"/>
        <v>562</v>
      </c>
      <c r="AS61" s="50">
        <f t="shared" si="186"/>
        <v>447800</v>
      </c>
      <c r="AT61" s="57">
        <f t="shared" si="187"/>
        <v>-19.899999999999999</v>
      </c>
      <c r="AU61" s="50">
        <f t="shared" si="188"/>
        <v>433</v>
      </c>
      <c r="AV61" s="49">
        <f t="shared" si="189"/>
        <v>-23</v>
      </c>
      <c r="AW61" s="50">
        <v>2116010</v>
      </c>
      <c r="AX61" s="50">
        <v>2192</v>
      </c>
      <c r="AY61" s="48">
        <v>1466880</v>
      </c>
      <c r="AZ61" s="57">
        <f t="shared" si="166"/>
        <v>-30.7</v>
      </c>
      <c r="BA61" s="48">
        <v>1382</v>
      </c>
      <c r="BB61" s="49">
        <f t="shared" si="167"/>
        <v>-37</v>
      </c>
      <c r="BC61" s="50">
        <f t="shared" si="176"/>
        <v>521800</v>
      </c>
      <c r="BD61" s="50">
        <f t="shared" si="177"/>
        <v>514</v>
      </c>
      <c r="BE61" s="50">
        <f t="shared" si="178"/>
        <v>468800</v>
      </c>
      <c r="BF61" s="57">
        <f t="shared" si="179"/>
        <v>-10.199999999999999</v>
      </c>
      <c r="BG61" s="50">
        <f t="shared" si="180"/>
        <v>455</v>
      </c>
      <c r="BH61" s="49">
        <f t="shared" si="181"/>
        <v>-11.5</v>
      </c>
      <c r="BI61" s="50">
        <v>2637810</v>
      </c>
      <c r="BJ61" s="50">
        <v>2706</v>
      </c>
      <c r="BK61" s="48">
        <v>1935680</v>
      </c>
      <c r="BL61" s="57">
        <f t="shared" si="174"/>
        <v>-26.6</v>
      </c>
      <c r="BM61" s="48">
        <v>1837</v>
      </c>
      <c r="BN61" s="49">
        <f t="shared" si="190"/>
        <v>-32.1</v>
      </c>
    </row>
    <row r="62" spans="1:66" s="39" customFormat="1" ht="16.5" customHeight="1">
      <c r="A62" s="38"/>
      <c r="B62" s="41" t="s">
        <v>108</v>
      </c>
      <c r="C62" s="50">
        <v>11658969</v>
      </c>
      <c r="D62" s="50">
        <v>9610</v>
      </c>
      <c r="E62" s="50">
        <v>8854496</v>
      </c>
      <c r="F62" s="50">
        <v>8883</v>
      </c>
      <c r="G62" s="50">
        <v>8119424</v>
      </c>
      <c r="H62" s="50">
        <v>8446</v>
      </c>
      <c r="I62" s="50">
        <v>9126370</v>
      </c>
      <c r="J62" s="50">
        <v>8444</v>
      </c>
      <c r="K62" s="50">
        <v>4306482</v>
      </c>
      <c r="L62" s="50">
        <v>3610</v>
      </c>
      <c r="M62" s="50">
        <v>496875</v>
      </c>
      <c r="N62" s="50">
        <v>421</v>
      </c>
      <c r="O62" s="50">
        <v>157318</v>
      </c>
      <c r="P62" s="57">
        <f t="shared" si="182"/>
        <v>-68.3</v>
      </c>
      <c r="Q62" s="50">
        <v>127</v>
      </c>
      <c r="R62" s="49">
        <f t="shared" si="183"/>
        <v>-69.8</v>
      </c>
      <c r="S62" s="50">
        <f t="shared" si="144"/>
        <v>401792</v>
      </c>
      <c r="T62" s="50">
        <f t="shared" si="145"/>
        <v>348</v>
      </c>
      <c r="U62" s="50">
        <f t="shared" si="146"/>
        <v>156113</v>
      </c>
      <c r="V62" s="57">
        <f t="shared" si="147"/>
        <v>-61.1</v>
      </c>
      <c r="W62" s="50">
        <f t="shared" si="148"/>
        <v>132</v>
      </c>
      <c r="X62" s="49">
        <f t="shared" si="149"/>
        <v>-62.1</v>
      </c>
      <c r="Y62" s="50">
        <v>898667</v>
      </c>
      <c r="Z62" s="50">
        <v>769</v>
      </c>
      <c r="AA62" s="50">
        <v>313431</v>
      </c>
      <c r="AB62" s="57">
        <f t="shared" si="150"/>
        <v>-65.099999999999994</v>
      </c>
      <c r="AC62" s="50">
        <v>259</v>
      </c>
      <c r="AD62" s="49">
        <f t="shared" si="151"/>
        <v>-66.3</v>
      </c>
      <c r="AE62" s="50">
        <f t="shared" ref="AE62:AE72" si="191">AK62-Y62</f>
        <v>357043</v>
      </c>
      <c r="AF62" s="50">
        <f t="shared" ref="AF62:AF72" si="192">AL62-Z62</f>
        <v>310</v>
      </c>
      <c r="AG62" s="50">
        <f t="shared" ref="AG62:AG72" si="193">AM62-AA62</f>
        <v>333460</v>
      </c>
      <c r="AH62" s="57">
        <f t="shared" ref="AH62:AH70" si="194">ROUND(((AG62/AE62-1)*100),1)</f>
        <v>-6.6</v>
      </c>
      <c r="AI62" s="50">
        <f t="shared" ref="AI62:AI72" si="195">AO62-AC62</f>
        <v>286</v>
      </c>
      <c r="AJ62" s="49">
        <f t="shared" si="157"/>
        <v>-7.7</v>
      </c>
      <c r="AK62" s="50">
        <v>1255710</v>
      </c>
      <c r="AL62" s="50">
        <v>1079</v>
      </c>
      <c r="AM62" s="50">
        <v>646891</v>
      </c>
      <c r="AN62" s="57">
        <f t="shared" si="158"/>
        <v>-48.5</v>
      </c>
      <c r="AO62" s="50">
        <v>545</v>
      </c>
      <c r="AP62" s="49">
        <f t="shared" si="159"/>
        <v>-49.5</v>
      </c>
      <c r="AQ62" s="50">
        <f t="shared" si="184"/>
        <v>214288</v>
      </c>
      <c r="AR62" s="50">
        <f t="shared" si="185"/>
        <v>181</v>
      </c>
      <c r="AS62" s="50">
        <f t="shared" si="186"/>
        <v>181626</v>
      </c>
      <c r="AT62" s="57">
        <f t="shared" si="187"/>
        <v>-15.2</v>
      </c>
      <c r="AU62" s="50">
        <f t="shared" si="188"/>
        <v>155</v>
      </c>
      <c r="AV62" s="49">
        <f t="shared" si="189"/>
        <v>-14.4</v>
      </c>
      <c r="AW62" s="50">
        <v>1469998</v>
      </c>
      <c r="AX62" s="50">
        <v>1260</v>
      </c>
      <c r="AY62" s="48">
        <v>828517</v>
      </c>
      <c r="AZ62" s="57">
        <f t="shared" si="166"/>
        <v>-43.6</v>
      </c>
      <c r="BA62" s="48">
        <v>700</v>
      </c>
      <c r="BB62" s="49">
        <f t="shared" si="167"/>
        <v>-44.4</v>
      </c>
      <c r="BC62" s="50">
        <f t="shared" si="176"/>
        <v>189680</v>
      </c>
      <c r="BD62" s="50">
        <f t="shared" si="177"/>
        <v>186</v>
      </c>
      <c r="BE62" s="50">
        <f t="shared" si="178"/>
        <v>276454</v>
      </c>
      <c r="BF62" s="57">
        <f t="shared" si="179"/>
        <v>45.7</v>
      </c>
      <c r="BG62" s="50">
        <f t="shared" si="180"/>
        <v>226</v>
      </c>
      <c r="BH62" s="49">
        <f t="shared" si="181"/>
        <v>21.5</v>
      </c>
      <c r="BI62" s="50">
        <v>1659678</v>
      </c>
      <c r="BJ62" s="50">
        <v>1446</v>
      </c>
      <c r="BK62" s="48">
        <v>1104971</v>
      </c>
      <c r="BL62" s="57">
        <f t="shared" si="174"/>
        <v>-33.4</v>
      </c>
      <c r="BM62" s="48">
        <v>926</v>
      </c>
      <c r="BN62" s="49">
        <f t="shared" si="190"/>
        <v>-36</v>
      </c>
    </row>
    <row r="63" spans="1:66" s="39" customFormat="1" ht="16.5" customHeight="1">
      <c r="A63" s="38"/>
      <c r="B63" s="41" t="s">
        <v>113</v>
      </c>
      <c r="C63" s="50">
        <v>2292776</v>
      </c>
      <c r="D63" s="50">
        <v>1981</v>
      </c>
      <c r="E63" s="50">
        <v>3834152</v>
      </c>
      <c r="F63" s="50">
        <v>4279</v>
      </c>
      <c r="G63" s="50">
        <v>4883043</v>
      </c>
      <c r="H63" s="50">
        <v>5425</v>
      </c>
      <c r="I63" s="50">
        <v>7369811</v>
      </c>
      <c r="J63" s="50">
        <v>7199</v>
      </c>
      <c r="K63" s="50">
        <v>4022062</v>
      </c>
      <c r="L63" s="50">
        <v>3710</v>
      </c>
      <c r="M63" s="50">
        <v>320146</v>
      </c>
      <c r="N63" s="50">
        <v>326</v>
      </c>
      <c r="O63" s="50">
        <v>265996</v>
      </c>
      <c r="P63" s="57">
        <f t="shared" si="182"/>
        <v>-16.899999999999999</v>
      </c>
      <c r="Q63" s="50">
        <v>224</v>
      </c>
      <c r="R63" s="49">
        <f t="shared" si="183"/>
        <v>-31.3</v>
      </c>
      <c r="S63" s="50">
        <f t="shared" si="144"/>
        <v>601202</v>
      </c>
      <c r="T63" s="50">
        <f t="shared" si="145"/>
        <v>575</v>
      </c>
      <c r="U63" s="50">
        <f t="shared" si="146"/>
        <v>261853</v>
      </c>
      <c r="V63" s="57">
        <f t="shared" si="147"/>
        <v>-56.4</v>
      </c>
      <c r="W63" s="50">
        <f t="shared" si="148"/>
        <v>240</v>
      </c>
      <c r="X63" s="49">
        <f t="shared" si="149"/>
        <v>-58.3</v>
      </c>
      <c r="Y63" s="50">
        <v>921348</v>
      </c>
      <c r="Z63" s="50">
        <v>901</v>
      </c>
      <c r="AA63" s="50">
        <v>527849</v>
      </c>
      <c r="AB63" s="57">
        <f t="shared" si="150"/>
        <v>-42.7</v>
      </c>
      <c r="AC63" s="50">
        <v>464</v>
      </c>
      <c r="AD63" s="49">
        <f t="shared" si="151"/>
        <v>-48.5</v>
      </c>
      <c r="AE63" s="50">
        <f t="shared" si="191"/>
        <v>695470</v>
      </c>
      <c r="AF63" s="50">
        <f t="shared" si="192"/>
        <v>678</v>
      </c>
      <c r="AG63" s="50">
        <f t="shared" si="193"/>
        <v>175362</v>
      </c>
      <c r="AH63" s="57">
        <f t="shared" si="194"/>
        <v>-74.8</v>
      </c>
      <c r="AI63" s="50">
        <f t="shared" si="195"/>
        <v>157</v>
      </c>
      <c r="AJ63" s="49">
        <f t="shared" si="157"/>
        <v>-76.8</v>
      </c>
      <c r="AK63" s="50">
        <v>1616818</v>
      </c>
      <c r="AL63" s="50">
        <v>1579</v>
      </c>
      <c r="AM63" s="50">
        <v>703211</v>
      </c>
      <c r="AN63" s="57">
        <f t="shared" si="158"/>
        <v>-56.5</v>
      </c>
      <c r="AO63" s="50">
        <v>621</v>
      </c>
      <c r="AP63" s="49">
        <f t="shared" si="159"/>
        <v>-60.7</v>
      </c>
      <c r="AQ63" s="50">
        <f t="shared" si="184"/>
        <v>192759</v>
      </c>
      <c r="AR63" s="50">
        <f t="shared" si="185"/>
        <v>189</v>
      </c>
      <c r="AS63" s="50">
        <f t="shared" si="186"/>
        <v>379090</v>
      </c>
      <c r="AT63" s="57">
        <f t="shared" si="187"/>
        <v>96.7</v>
      </c>
      <c r="AU63" s="50">
        <f t="shared" si="188"/>
        <v>356</v>
      </c>
      <c r="AV63" s="49">
        <f t="shared" si="189"/>
        <v>88.4</v>
      </c>
      <c r="AW63" s="50">
        <v>1809577</v>
      </c>
      <c r="AX63" s="50">
        <v>1768</v>
      </c>
      <c r="AY63" s="48">
        <v>1082301</v>
      </c>
      <c r="AZ63" s="57">
        <f t="shared" si="166"/>
        <v>-40.200000000000003</v>
      </c>
      <c r="BA63" s="48">
        <v>977</v>
      </c>
      <c r="BB63" s="49">
        <f t="shared" si="167"/>
        <v>-44.7</v>
      </c>
      <c r="BC63" s="50">
        <f t="shared" si="176"/>
        <v>197515</v>
      </c>
      <c r="BD63" s="50">
        <f t="shared" si="177"/>
        <v>176</v>
      </c>
      <c r="BE63" s="50">
        <f t="shared" si="178"/>
        <v>527175</v>
      </c>
      <c r="BF63" s="57">
        <f t="shared" si="179"/>
        <v>166.9</v>
      </c>
      <c r="BG63" s="50">
        <f t="shared" si="180"/>
        <v>476</v>
      </c>
      <c r="BH63" s="49">
        <f t="shared" si="181"/>
        <v>170.5</v>
      </c>
      <c r="BI63" s="50">
        <v>2007092</v>
      </c>
      <c r="BJ63" s="50">
        <v>1944</v>
      </c>
      <c r="BK63" s="48">
        <v>1609476</v>
      </c>
      <c r="BL63" s="57">
        <f t="shared" si="174"/>
        <v>-19.8</v>
      </c>
      <c r="BM63" s="48">
        <v>1453</v>
      </c>
      <c r="BN63" s="49">
        <f t="shared" si="190"/>
        <v>-25.3</v>
      </c>
    </row>
    <row r="64" spans="1:66" s="39" customFormat="1" ht="16.5" customHeight="1">
      <c r="A64" s="38"/>
      <c r="B64" s="41" t="s">
        <v>242</v>
      </c>
      <c r="C64" s="50">
        <v>605142</v>
      </c>
      <c r="D64" s="50">
        <v>433</v>
      </c>
      <c r="E64" s="50">
        <v>3071838</v>
      </c>
      <c r="F64" s="50">
        <v>2682</v>
      </c>
      <c r="G64" s="50">
        <v>3214210</v>
      </c>
      <c r="H64" s="50">
        <v>3122</v>
      </c>
      <c r="I64" s="50">
        <v>3457005</v>
      </c>
      <c r="J64" s="50">
        <v>3168</v>
      </c>
      <c r="K64" s="50">
        <v>3381262</v>
      </c>
      <c r="L64" s="50">
        <v>2833</v>
      </c>
      <c r="M64" s="50">
        <v>429486</v>
      </c>
      <c r="N64" s="50">
        <v>397</v>
      </c>
      <c r="O64" s="50">
        <v>485731</v>
      </c>
      <c r="P64" s="57">
        <f t="shared" si="182"/>
        <v>13.1</v>
      </c>
      <c r="Q64" s="50">
        <v>381</v>
      </c>
      <c r="R64" s="49">
        <f t="shared" si="183"/>
        <v>-4</v>
      </c>
      <c r="S64" s="50">
        <f t="shared" si="144"/>
        <v>257825</v>
      </c>
      <c r="T64" s="50">
        <f t="shared" si="145"/>
        <v>226</v>
      </c>
      <c r="U64" s="50">
        <f t="shared" si="146"/>
        <v>215960</v>
      </c>
      <c r="V64" s="57">
        <f t="shared" si="147"/>
        <v>-16.2</v>
      </c>
      <c r="W64" s="50">
        <f t="shared" si="148"/>
        <v>175</v>
      </c>
      <c r="X64" s="49">
        <f t="shared" si="149"/>
        <v>-22.6</v>
      </c>
      <c r="Y64" s="50">
        <v>687311</v>
      </c>
      <c r="Z64" s="50">
        <v>623</v>
      </c>
      <c r="AA64" s="50">
        <v>701691</v>
      </c>
      <c r="AB64" s="57">
        <f t="shared" si="150"/>
        <v>2.1</v>
      </c>
      <c r="AC64" s="50">
        <v>556</v>
      </c>
      <c r="AD64" s="49">
        <f t="shared" si="151"/>
        <v>-10.8</v>
      </c>
      <c r="AE64" s="50">
        <f t="shared" si="191"/>
        <v>124203</v>
      </c>
      <c r="AF64" s="50">
        <f t="shared" si="192"/>
        <v>105</v>
      </c>
      <c r="AG64" s="50">
        <f t="shared" si="193"/>
        <v>424613</v>
      </c>
      <c r="AH64" s="57">
        <f t="shared" si="194"/>
        <v>241.9</v>
      </c>
      <c r="AI64" s="50">
        <f t="shared" si="195"/>
        <v>350</v>
      </c>
      <c r="AJ64" s="49">
        <f t="shared" si="157"/>
        <v>233.3</v>
      </c>
      <c r="AK64" s="50">
        <v>811514</v>
      </c>
      <c r="AL64" s="50">
        <v>728</v>
      </c>
      <c r="AM64" s="50">
        <v>1126304</v>
      </c>
      <c r="AN64" s="57">
        <f t="shared" si="158"/>
        <v>38.799999999999997</v>
      </c>
      <c r="AO64" s="50">
        <v>906</v>
      </c>
      <c r="AP64" s="49">
        <f t="shared" si="159"/>
        <v>24.5</v>
      </c>
      <c r="AQ64" s="50">
        <f t="shared" si="184"/>
        <v>214440</v>
      </c>
      <c r="AR64" s="50">
        <f t="shared" si="185"/>
        <v>182</v>
      </c>
      <c r="AS64" s="50">
        <f t="shared" si="186"/>
        <v>332092</v>
      </c>
      <c r="AT64" s="57">
        <f t="shared" si="187"/>
        <v>54.9</v>
      </c>
      <c r="AU64" s="50">
        <f t="shared" si="188"/>
        <v>277</v>
      </c>
      <c r="AV64" s="49">
        <f t="shared" si="189"/>
        <v>52.2</v>
      </c>
      <c r="AW64" s="50">
        <v>1025954</v>
      </c>
      <c r="AX64" s="50">
        <v>910</v>
      </c>
      <c r="AY64" s="48">
        <v>1458396</v>
      </c>
      <c r="AZ64" s="57">
        <f t="shared" si="166"/>
        <v>42.2</v>
      </c>
      <c r="BA64" s="48">
        <v>1183</v>
      </c>
      <c r="BB64" s="49">
        <f t="shared" si="167"/>
        <v>30</v>
      </c>
      <c r="BC64" s="50">
        <f t="shared" si="176"/>
        <v>433432</v>
      </c>
      <c r="BD64" s="50">
        <f t="shared" si="177"/>
        <v>384</v>
      </c>
      <c r="BE64" s="50">
        <f t="shared" si="178"/>
        <v>538890</v>
      </c>
      <c r="BF64" s="57">
        <f t="shared" si="179"/>
        <v>24.3</v>
      </c>
      <c r="BG64" s="50">
        <f t="shared" si="180"/>
        <v>460</v>
      </c>
      <c r="BH64" s="49">
        <f t="shared" si="181"/>
        <v>19.8</v>
      </c>
      <c r="BI64" s="50">
        <v>1459386</v>
      </c>
      <c r="BJ64" s="50">
        <v>1294</v>
      </c>
      <c r="BK64" s="48">
        <v>1997286</v>
      </c>
      <c r="BL64" s="57">
        <f t="shared" si="174"/>
        <v>36.9</v>
      </c>
      <c r="BM64" s="48">
        <v>1643</v>
      </c>
      <c r="BN64" s="49">
        <f t="shared" si="190"/>
        <v>27</v>
      </c>
    </row>
    <row r="65" spans="1:66" s="39" customFormat="1" ht="16.5" customHeight="1">
      <c r="A65" s="38"/>
      <c r="B65" s="41" t="s">
        <v>111</v>
      </c>
      <c r="C65" s="50">
        <v>3072696</v>
      </c>
      <c r="D65" s="50">
        <v>2685</v>
      </c>
      <c r="E65" s="50">
        <v>1436222</v>
      </c>
      <c r="F65" s="50">
        <v>1548</v>
      </c>
      <c r="G65" s="50">
        <v>2363440</v>
      </c>
      <c r="H65" s="50">
        <v>2795</v>
      </c>
      <c r="I65" s="50">
        <v>5128985</v>
      </c>
      <c r="J65" s="50">
        <v>5129</v>
      </c>
      <c r="K65" s="50">
        <v>3379818</v>
      </c>
      <c r="L65" s="50">
        <v>3151</v>
      </c>
      <c r="M65" s="50">
        <v>202400</v>
      </c>
      <c r="N65" s="50">
        <v>207</v>
      </c>
      <c r="O65" s="50">
        <v>50600</v>
      </c>
      <c r="P65" s="57">
        <f t="shared" si="182"/>
        <v>-75</v>
      </c>
      <c r="Q65" s="50">
        <v>47</v>
      </c>
      <c r="R65" s="49">
        <f t="shared" si="183"/>
        <v>-77.3</v>
      </c>
      <c r="S65" s="50">
        <f t="shared" si="144"/>
        <v>451146</v>
      </c>
      <c r="T65" s="50">
        <f t="shared" si="145"/>
        <v>459</v>
      </c>
      <c r="U65" s="50">
        <f t="shared" si="146"/>
        <v>50600</v>
      </c>
      <c r="V65" s="57">
        <f t="shared" si="147"/>
        <v>-88.8</v>
      </c>
      <c r="W65" s="50">
        <f t="shared" si="148"/>
        <v>48</v>
      </c>
      <c r="X65" s="49">
        <f t="shared" ref="X65:X66" si="196">ROUND(((W65/T65-1)*100),1)</f>
        <v>-89.5</v>
      </c>
      <c r="Y65" s="50">
        <v>653546</v>
      </c>
      <c r="Z65" s="50">
        <v>666</v>
      </c>
      <c r="AA65" s="50">
        <v>101200</v>
      </c>
      <c r="AB65" s="57">
        <f t="shared" si="150"/>
        <v>-84.5</v>
      </c>
      <c r="AC65" s="50">
        <v>95</v>
      </c>
      <c r="AD65" s="49">
        <f t="shared" si="151"/>
        <v>-85.7</v>
      </c>
      <c r="AE65" s="50">
        <f t="shared" si="191"/>
        <v>198731</v>
      </c>
      <c r="AF65" s="50">
        <f t="shared" si="192"/>
        <v>189</v>
      </c>
      <c r="AG65" s="50">
        <f t="shared" si="193"/>
        <v>394662</v>
      </c>
      <c r="AH65" s="57">
        <f t="shared" si="194"/>
        <v>98.6</v>
      </c>
      <c r="AI65" s="50">
        <f t="shared" si="195"/>
        <v>368</v>
      </c>
      <c r="AJ65" s="49">
        <f t="shared" si="157"/>
        <v>94.7</v>
      </c>
      <c r="AK65" s="50">
        <v>852277</v>
      </c>
      <c r="AL65" s="50">
        <v>855</v>
      </c>
      <c r="AM65" s="50">
        <v>495862</v>
      </c>
      <c r="AN65" s="57">
        <f t="shared" si="158"/>
        <v>-41.8</v>
      </c>
      <c r="AO65" s="50">
        <v>463</v>
      </c>
      <c r="AP65" s="49">
        <f t="shared" si="159"/>
        <v>-45.8</v>
      </c>
      <c r="AQ65" s="50">
        <f t="shared" si="184"/>
        <v>148319</v>
      </c>
      <c r="AR65" s="50">
        <f t="shared" si="185"/>
        <v>143</v>
      </c>
      <c r="AS65" s="50">
        <f t="shared" si="186"/>
        <v>274020</v>
      </c>
      <c r="AT65" s="57">
        <f t="shared" si="187"/>
        <v>84.8</v>
      </c>
      <c r="AU65" s="50">
        <f t="shared" si="188"/>
        <v>268</v>
      </c>
      <c r="AV65" s="49">
        <f t="shared" si="189"/>
        <v>87.4</v>
      </c>
      <c r="AW65" s="50">
        <v>1000596</v>
      </c>
      <c r="AX65" s="50">
        <v>998</v>
      </c>
      <c r="AY65" s="48">
        <v>769882</v>
      </c>
      <c r="AZ65" s="57">
        <f t="shared" si="166"/>
        <v>-23.1</v>
      </c>
      <c r="BA65" s="48">
        <v>731</v>
      </c>
      <c r="BB65" s="49">
        <f t="shared" si="167"/>
        <v>-26.8</v>
      </c>
      <c r="BC65" s="50">
        <f t="shared" si="176"/>
        <v>477685</v>
      </c>
      <c r="BD65" s="50">
        <f t="shared" si="177"/>
        <v>455</v>
      </c>
      <c r="BE65" s="50">
        <f t="shared" si="178"/>
        <v>25300</v>
      </c>
      <c r="BF65" s="57">
        <f t="shared" si="179"/>
        <v>-94.7</v>
      </c>
      <c r="BG65" s="50">
        <f t="shared" si="180"/>
        <v>25</v>
      </c>
      <c r="BH65" s="49">
        <f t="shared" si="181"/>
        <v>-94.5</v>
      </c>
      <c r="BI65" s="50">
        <v>1478281</v>
      </c>
      <c r="BJ65" s="50">
        <v>1453</v>
      </c>
      <c r="BK65" s="48">
        <v>795182</v>
      </c>
      <c r="BL65" s="57">
        <f t="shared" si="174"/>
        <v>-46.2</v>
      </c>
      <c r="BM65" s="48">
        <v>756</v>
      </c>
      <c r="BN65" s="49">
        <f t="shared" si="190"/>
        <v>-48</v>
      </c>
    </row>
    <row r="66" spans="1:66" s="39" customFormat="1" ht="16.5" customHeight="1">
      <c r="A66" s="38"/>
      <c r="B66" s="41" t="s">
        <v>163</v>
      </c>
      <c r="C66" s="50">
        <v>4067410</v>
      </c>
      <c r="D66" s="50">
        <v>3556</v>
      </c>
      <c r="E66" s="50">
        <v>3168275</v>
      </c>
      <c r="F66" s="50">
        <v>3527</v>
      </c>
      <c r="G66" s="50">
        <v>3857285</v>
      </c>
      <c r="H66" s="50">
        <v>4511</v>
      </c>
      <c r="I66" s="50">
        <v>4003575</v>
      </c>
      <c r="J66" s="50">
        <v>4207</v>
      </c>
      <c r="K66" s="50">
        <v>2580601</v>
      </c>
      <c r="L66" s="50">
        <v>2228</v>
      </c>
      <c r="M66" s="50">
        <v>50270</v>
      </c>
      <c r="N66" s="50">
        <v>55</v>
      </c>
      <c r="O66" s="50">
        <v>628698</v>
      </c>
      <c r="P66" s="57">
        <f t="shared" si="182"/>
        <v>1150.5999999999999</v>
      </c>
      <c r="Q66" s="50">
        <v>513</v>
      </c>
      <c r="R66" s="49">
        <f t="shared" si="183"/>
        <v>832.7</v>
      </c>
      <c r="S66" s="50">
        <f t="shared" si="144"/>
        <v>185090</v>
      </c>
      <c r="T66" s="50">
        <f t="shared" si="145"/>
        <v>191</v>
      </c>
      <c r="U66" s="50">
        <f t="shared" si="146"/>
        <v>732898</v>
      </c>
      <c r="V66" s="57">
        <f t="shared" si="147"/>
        <v>296</v>
      </c>
      <c r="W66" s="50">
        <f t="shared" si="148"/>
        <v>609</v>
      </c>
      <c r="X66" s="49">
        <f t="shared" si="196"/>
        <v>218.8</v>
      </c>
      <c r="Y66" s="50">
        <v>235360</v>
      </c>
      <c r="Z66" s="50">
        <v>246</v>
      </c>
      <c r="AA66" s="50">
        <v>1361596</v>
      </c>
      <c r="AB66" s="57">
        <f t="shared" si="150"/>
        <v>478.5</v>
      </c>
      <c r="AC66" s="50">
        <v>1122</v>
      </c>
      <c r="AD66" s="49">
        <f t="shared" si="151"/>
        <v>356.1</v>
      </c>
      <c r="AE66" s="50">
        <f t="shared" si="191"/>
        <v>0</v>
      </c>
      <c r="AF66" s="50">
        <f t="shared" si="192"/>
        <v>0</v>
      </c>
      <c r="AG66" s="50">
        <f t="shared" si="193"/>
        <v>503761</v>
      </c>
      <c r="AH66" s="50">
        <v>0</v>
      </c>
      <c r="AI66" s="50">
        <f t="shared" si="195"/>
        <v>423</v>
      </c>
      <c r="AJ66" s="50">
        <v>0</v>
      </c>
      <c r="AK66" s="50">
        <v>235360</v>
      </c>
      <c r="AL66" s="50">
        <v>246</v>
      </c>
      <c r="AM66" s="50">
        <v>1865357</v>
      </c>
      <c r="AN66" s="57">
        <f t="shared" si="158"/>
        <v>692.6</v>
      </c>
      <c r="AO66" s="50">
        <v>1545</v>
      </c>
      <c r="AP66" s="49">
        <f t="shared" si="159"/>
        <v>528</v>
      </c>
      <c r="AQ66" s="50">
        <f t="shared" si="184"/>
        <v>434798</v>
      </c>
      <c r="AR66" s="50">
        <f t="shared" si="185"/>
        <v>397</v>
      </c>
      <c r="AS66" s="50">
        <f t="shared" si="186"/>
        <v>254189</v>
      </c>
      <c r="AT66" s="57">
        <f t="shared" si="187"/>
        <v>-41.5</v>
      </c>
      <c r="AU66" s="50">
        <f t="shared" si="188"/>
        <v>213</v>
      </c>
      <c r="AV66" s="49">
        <f t="shared" si="189"/>
        <v>-46.3</v>
      </c>
      <c r="AW66" s="50">
        <v>670158</v>
      </c>
      <c r="AX66" s="50">
        <v>643</v>
      </c>
      <c r="AY66" s="48">
        <v>2119546</v>
      </c>
      <c r="AZ66" s="57">
        <f t="shared" si="166"/>
        <v>216.3</v>
      </c>
      <c r="BA66" s="48">
        <v>1758</v>
      </c>
      <c r="BB66" s="49">
        <f t="shared" si="167"/>
        <v>173.4</v>
      </c>
      <c r="BC66" s="50">
        <f t="shared" si="176"/>
        <v>128046</v>
      </c>
      <c r="BD66" s="50">
        <f t="shared" si="177"/>
        <v>107</v>
      </c>
      <c r="BE66" s="50">
        <f t="shared" si="178"/>
        <v>359404</v>
      </c>
      <c r="BF66" s="57">
        <f t="shared" si="179"/>
        <v>180.7</v>
      </c>
      <c r="BG66" s="50">
        <f t="shared" si="180"/>
        <v>313</v>
      </c>
      <c r="BH66" s="49">
        <f t="shared" si="181"/>
        <v>192.5</v>
      </c>
      <c r="BI66" s="50">
        <v>798204</v>
      </c>
      <c r="BJ66" s="50">
        <v>750</v>
      </c>
      <c r="BK66" s="48">
        <v>2478950</v>
      </c>
      <c r="BL66" s="57">
        <f t="shared" si="174"/>
        <v>210.6</v>
      </c>
      <c r="BM66" s="48">
        <v>2071</v>
      </c>
      <c r="BN66" s="49">
        <f t="shared" si="190"/>
        <v>176.1</v>
      </c>
    </row>
    <row r="67" spans="1:66" s="39" customFormat="1" ht="16.5" customHeight="1">
      <c r="A67" s="38"/>
      <c r="B67" s="41" t="s">
        <v>280</v>
      </c>
      <c r="C67" s="50">
        <v>1924315</v>
      </c>
      <c r="D67" s="50">
        <v>1549</v>
      </c>
      <c r="E67" s="50">
        <v>2278592</v>
      </c>
      <c r="F67" s="50">
        <v>2287</v>
      </c>
      <c r="G67" s="50">
        <v>1611984</v>
      </c>
      <c r="H67" s="50">
        <v>1657</v>
      </c>
      <c r="I67" s="50">
        <v>2231988</v>
      </c>
      <c r="J67" s="50">
        <v>2127</v>
      </c>
      <c r="K67" s="50">
        <v>2107265</v>
      </c>
      <c r="L67" s="50">
        <v>1919</v>
      </c>
      <c r="M67" s="50">
        <v>167000</v>
      </c>
      <c r="N67" s="50">
        <v>162</v>
      </c>
      <c r="O67" s="50">
        <v>181664</v>
      </c>
      <c r="P67" s="57">
        <f t="shared" si="182"/>
        <v>8.8000000000000007</v>
      </c>
      <c r="Q67" s="50">
        <v>152</v>
      </c>
      <c r="R67" s="49">
        <f t="shared" si="183"/>
        <v>-6.2</v>
      </c>
      <c r="S67" s="50">
        <f t="shared" ref="S67:S71" si="197">Y67-M67</f>
        <v>92485</v>
      </c>
      <c r="T67" s="50">
        <f t="shared" ref="T67:T71" si="198">Z67-N67</f>
        <v>89</v>
      </c>
      <c r="U67" s="50">
        <f t="shared" ref="U67:U71" si="199">AA67-O67</f>
        <v>265135</v>
      </c>
      <c r="V67" s="57">
        <f t="shared" ref="V67" si="200">ROUND(((U67/S67-1)*100),1)</f>
        <v>186.7</v>
      </c>
      <c r="W67" s="50">
        <f t="shared" ref="W67:W71" si="201">AC67-Q67</f>
        <v>222</v>
      </c>
      <c r="X67" s="49">
        <f t="shared" ref="X67" si="202">ROUND(((W67/T67-1)*100),1)</f>
        <v>149.4</v>
      </c>
      <c r="Y67" s="50">
        <v>259485</v>
      </c>
      <c r="Z67" s="50">
        <v>251</v>
      </c>
      <c r="AA67" s="50">
        <v>446799</v>
      </c>
      <c r="AB67" s="57">
        <f t="shared" si="150"/>
        <v>72.2</v>
      </c>
      <c r="AC67" s="50">
        <v>374</v>
      </c>
      <c r="AD67" s="49">
        <f t="shared" si="151"/>
        <v>49</v>
      </c>
      <c r="AE67" s="50">
        <f t="shared" si="191"/>
        <v>232668</v>
      </c>
      <c r="AF67" s="50">
        <f t="shared" si="192"/>
        <v>223</v>
      </c>
      <c r="AG67" s="50">
        <f t="shared" si="193"/>
        <v>203591</v>
      </c>
      <c r="AH67" s="57">
        <f t="shared" si="194"/>
        <v>-12.5</v>
      </c>
      <c r="AI67" s="50">
        <f t="shared" si="195"/>
        <v>177</v>
      </c>
      <c r="AJ67" s="49">
        <f t="shared" ref="AJ67:AJ70" si="203">ROUND(((AI67/AF67-1)*100),1)</f>
        <v>-20.6</v>
      </c>
      <c r="AK67" s="50">
        <v>492153</v>
      </c>
      <c r="AL67" s="50">
        <v>474</v>
      </c>
      <c r="AM67" s="50">
        <v>650390</v>
      </c>
      <c r="AN67" s="57">
        <f t="shared" si="158"/>
        <v>32.200000000000003</v>
      </c>
      <c r="AO67" s="50">
        <v>551</v>
      </c>
      <c r="AP67" s="49">
        <f t="shared" si="159"/>
        <v>16.2</v>
      </c>
      <c r="AQ67" s="50">
        <f t="shared" si="184"/>
        <v>41990</v>
      </c>
      <c r="AR67" s="50">
        <f t="shared" si="185"/>
        <v>39</v>
      </c>
      <c r="AS67" s="50">
        <f t="shared" si="186"/>
        <v>0</v>
      </c>
      <c r="AT67" s="57">
        <f t="shared" si="187"/>
        <v>-100</v>
      </c>
      <c r="AU67" s="50">
        <f t="shared" si="188"/>
        <v>0</v>
      </c>
      <c r="AV67" s="49">
        <f t="shared" si="189"/>
        <v>-100</v>
      </c>
      <c r="AW67" s="50">
        <v>534143</v>
      </c>
      <c r="AX67" s="50">
        <v>513</v>
      </c>
      <c r="AY67" s="48">
        <v>650390</v>
      </c>
      <c r="AZ67" s="57">
        <f t="shared" si="166"/>
        <v>21.8</v>
      </c>
      <c r="BA67" s="48">
        <v>551</v>
      </c>
      <c r="BB67" s="49">
        <f t="shared" si="167"/>
        <v>7.4</v>
      </c>
      <c r="BC67" s="50">
        <f t="shared" si="176"/>
        <v>344053</v>
      </c>
      <c r="BD67" s="50">
        <f t="shared" si="177"/>
        <v>329</v>
      </c>
      <c r="BE67" s="50">
        <f t="shared" si="178"/>
        <v>420243</v>
      </c>
      <c r="BF67" s="57">
        <f t="shared" si="179"/>
        <v>22.1</v>
      </c>
      <c r="BG67" s="50">
        <f t="shared" si="180"/>
        <v>378</v>
      </c>
      <c r="BH67" s="49">
        <f t="shared" si="181"/>
        <v>14.9</v>
      </c>
      <c r="BI67" s="50">
        <v>878196</v>
      </c>
      <c r="BJ67" s="50">
        <v>842</v>
      </c>
      <c r="BK67" s="48">
        <v>1070633</v>
      </c>
      <c r="BL67" s="57">
        <f t="shared" si="174"/>
        <v>21.9</v>
      </c>
      <c r="BM67" s="48">
        <v>929</v>
      </c>
      <c r="BN67" s="49">
        <f t="shared" si="190"/>
        <v>10.3</v>
      </c>
    </row>
    <row r="68" spans="1:66" s="39" customFormat="1" ht="16.5" customHeight="1">
      <c r="A68" s="38"/>
      <c r="B68" s="41" t="s">
        <v>281</v>
      </c>
      <c r="C68" s="50">
        <v>0</v>
      </c>
      <c r="D68" s="50">
        <v>0</v>
      </c>
      <c r="E68" s="50">
        <v>216000</v>
      </c>
      <c r="F68" s="50">
        <v>305</v>
      </c>
      <c r="G68" s="50">
        <v>993000</v>
      </c>
      <c r="H68" s="50">
        <v>1105</v>
      </c>
      <c r="I68" s="50">
        <v>2253500</v>
      </c>
      <c r="J68" s="50">
        <v>2250</v>
      </c>
      <c r="K68" s="50">
        <v>1888420</v>
      </c>
      <c r="L68" s="50">
        <v>1914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f t="shared" si="197"/>
        <v>0</v>
      </c>
      <c r="T68" s="50">
        <f t="shared" si="198"/>
        <v>0</v>
      </c>
      <c r="U68" s="50">
        <f t="shared" si="199"/>
        <v>0</v>
      </c>
      <c r="V68" s="50">
        <v>0</v>
      </c>
      <c r="W68" s="50">
        <f t="shared" si="201"/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50">
        <v>0</v>
      </c>
      <c r="AD68" s="50">
        <v>0</v>
      </c>
      <c r="AE68" s="50">
        <f t="shared" si="191"/>
        <v>188000</v>
      </c>
      <c r="AF68" s="50">
        <f t="shared" si="192"/>
        <v>186</v>
      </c>
      <c r="AG68" s="50">
        <f t="shared" si="193"/>
        <v>0</v>
      </c>
      <c r="AH68" s="57">
        <f t="shared" si="194"/>
        <v>-100</v>
      </c>
      <c r="AI68" s="50">
        <f t="shared" si="195"/>
        <v>0</v>
      </c>
      <c r="AJ68" s="49">
        <f t="shared" si="203"/>
        <v>-100</v>
      </c>
      <c r="AK68" s="50">
        <v>188000</v>
      </c>
      <c r="AL68" s="50">
        <v>186</v>
      </c>
      <c r="AM68" s="50">
        <v>0</v>
      </c>
      <c r="AN68" s="57">
        <f t="shared" si="158"/>
        <v>-100</v>
      </c>
      <c r="AO68" s="50">
        <v>0</v>
      </c>
      <c r="AP68" s="49">
        <f t="shared" si="159"/>
        <v>-100</v>
      </c>
      <c r="AQ68" s="50">
        <f t="shared" si="184"/>
        <v>284000</v>
      </c>
      <c r="AR68" s="50">
        <f t="shared" si="185"/>
        <v>289</v>
      </c>
      <c r="AS68" s="50">
        <f t="shared" si="186"/>
        <v>0</v>
      </c>
      <c r="AT68" s="57">
        <f t="shared" si="187"/>
        <v>-100</v>
      </c>
      <c r="AU68" s="50">
        <f t="shared" si="188"/>
        <v>0</v>
      </c>
      <c r="AV68" s="49">
        <f t="shared" si="189"/>
        <v>-100</v>
      </c>
      <c r="AW68" s="50">
        <v>472000</v>
      </c>
      <c r="AX68" s="50">
        <v>475</v>
      </c>
      <c r="AY68" s="48">
        <v>0</v>
      </c>
      <c r="AZ68" s="57">
        <f t="shared" si="166"/>
        <v>-100</v>
      </c>
      <c r="BA68" s="48">
        <v>0</v>
      </c>
      <c r="BB68" s="49">
        <f t="shared" si="167"/>
        <v>-100</v>
      </c>
      <c r="BC68" s="50">
        <f t="shared" si="176"/>
        <v>94080</v>
      </c>
      <c r="BD68" s="50">
        <f t="shared" si="177"/>
        <v>99</v>
      </c>
      <c r="BE68" s="50">
        <f t="shared" si="178"/>
        <v>0</v>
      </c>
      <c r="BF68" s="57">
        <f t="shared" si="179"/>
        <v>-100</v>
      </c>
      <c r="BG68" s="50">
        <f t="shared" si="180"/>
        <v>0</v>
      </c>
      <c r="BH68" s="49">
        <f t="shared" si="181"/>
        <v>-100</v>
      </c>
      <c r="BI68" s="50">
        <v>566080</v>
      </c>
      <c r="BJ68" s="50">
        <v>574</v>
      </c>
      <c r="BK68" s="48">
        <v>0</v>
      </c>
      <c r="BL68" s="57">
        <f t="shared" si="174"/>
        <v>-100</v>
      </c>
      <c r="BM68" s="48">
        <v>0</v>
      </c>
      <c r="BN68" s="49">
        <f t="shared" si="190"/>
        <v>-100</v>
      </c>
    </row>
    <row r="69" spans="1:66" s="39" customFormat="1" ht="16.5" customHeight="1">
      <c r="A69" s="38"/>
      <c r="B69" s="41" t="s">
        <v>82</v>
      </c>
      <c r="C69" s="50">
        <v>2735119</v>
      </c>
      <c r="D69" s="50">
        <v>2147</v>
      </c>
      <c r="E69" s="50">
        <v>14758701</v>
      </c>
      <c r="F69" s="50">
        <v>14903</v>
      </c>
      <c r="G69" s="50">
        <v>9121192</v>
      </c>
      <c r="H69" s="50">
        <v>10072</v>
      </c>
      <c r="I69" s="50">
        <v>5950072</v>
      </c>
      <c r="J69" s="50">
        <v>5441</v>
      </c>
      <c r="K69" s="50">
        <v>1399119</v>
      </c>
      <c r="L69" s="50">
        <v>1240</v>
      </c>
      <c r="M69" s="50">
        <v>379838</v>
      </c>
      <c r="N69" s="50">
        <v>369</v>
      </c>
      <c r="O69" s="50">
        <v>24470</v>
      </c>
      <c r="P69" s="57">
        <f t="shared" si="182"/>
        <v>-93.6</v>
      </c>
      <c r="Q69" s="50">
        <v>19</v>
      </c>
      <c r="R69" s="49">
        <f t="shared" si="183"/>
        <v>-94.9</v>
      </c>
      <c r="S69" s="50">
        <f t="shared" si="197"/>
        <v>0</v>
      </c>
      <c r="T69" s="50">
        <f t="shared" si="198"/>
        <v>0</v>
      </c>
      <c r="U69" s="50">
        <f t="shared" si="199"/>
        <v>24450</v>
      </c>
      <c r="V69" s="50">
        <v>0</v>
      </c>
      <c r="W69" s="50">
        <f t="shared" si="201"/>
        <v>21</v>
      </c>
      <c r="X69" s="50">
        <v>0</v>
      </c>
      <c r="Y69" s="50">
        <v>379838</v>
      </c>
      <c r="Z69" s="50">
        <v>369</v>
      </c>
      <c r="AA69" s="50">
        <v>48920</v>
      </c>
      <c r="AB69" s="57">
        <f t="shared" si="150"/>
        <v>-87.1</v>
      </c>
      <c r="AC69" s="50">
        <v>40</v>
      </c>
      <c r="AD69" s="49">
        <f t="shared" si="151"/>
        <v>-89.2</v>
      </c>
      <c r="AE69" s="50">
        <f t="shared" si="191"/>
        <v>249531</v>
      </c>
      <c r="AF69" s="50">
        <f t="shared" si="192"/>
        <v>217</v>
      </c>
      <c r="AG69" s="50">
        <f t="shared" si="193"/>
        <v>393455</v>
      </c>
      <c r="AH69" s="57">
        <f t="shared" si="194"/>
        <v>57.7</v>
      </c>
      <c r="AI69" s="50">
        <f t="shared" si="195"/>
        <v>341</v>
      </c>
      <c r="AJ69" s="49">
        <f t="shared" si="203"/>
        <v>57.1</v>
      </c>
      <c r="AK69" s="50">
        <v>629369</v>
      </c>
      <c r="AL69" s="50">
        <v>586</v>
      </c>
      <c r="AM69" s="50">
        <v>442375</v>
      </c>
      <c r="AN69" s="57">
        <f t="shared" si="158"/>
        <v>-29.7</v>
      </c>
      <c r="AO69" s="50">
        <v>381</v>
      </c>
      <c r="AP69" s="49">
        <f t="shared" si="159"/>
        <v>-35</v>
      </c>
      <c r="AQ69" s="50">
        <f t="shared" si="184"/>
        <v>0</v>
      </c>
      <c r="AR69" s="50">
        <f t="shared" si="185"/>
        <v>0</v>
      </c>
      <c r="AS69" s="50">
        <f t="shared" si="186"/>
        <v>395250</v>
      </c>
      <c r="AT69" s="50">
        <v>0</v>
      </c>
      <c r="AU69" s="50">
        <f t="shared" si="188"/>
        <v>350</v>
      </c>
      <c r="AV69" s="50">
        <v>0</v>
      </c>
      <c r="AW69" s="50">
        <v>629369</v>
      </c>
      <c r="AX69" s="50">
        <v>586</v>
      </c>
      <c r="AY69" s="48">
        <v>837625</v>
      </c>
      <c r="AZ69" s="57">
        <f t="shared" si="166"/>
        <v>33.1</v>
      </c>
      <c r="BA69" s="48">
        <v>731</v>
      </c>
      <c r="BB69" s="49">
        <f t="shared" si="167"/>
        <v>24.7</v>
      </c>
      <c r="BC69" s="50">
        <f t="shared" si="176"/>
        <v>0</v>
      </c>
      <c r="BD69" s="50">
        <f t="shared" si="177"/>
        <v>0</v>
      </c>
      <c r="BE69" s="50">
        <f t="shared" si="178"/>
        <v>0</v>
      </c>
      <c r="BF69" s="50">
        <v>0</v>
      </c>
      <c r="BG69" s="50">
        <f t="shared" si="180"/>
        <v>0</v>
      </c>
      <c r="BH69" s="50">
        <v>0</v>
      </c>
      <c r="BI69" s="50">
        <v>629369</v>
      </c>
      <c r="BJ69" s="50">
        <v>586</v>
      </c>
      <c r="BK69" s="48">
        <v>837625</v>
      </c>
      <c r="BL69" s="57">
        <f t="shared" si="174"/>
        <v>33.1</v>
      </c>
      <c r="BM69" s="48">
        <v>731</v>
      </c>
      <c r="BN69" s="49">
        <f t="shared" si="190"/>
        <v>24.7</v>
      </c>
    </row>
    <row r="70" spans="1:66" s="39" customFormat="1" ht="16.5" customHeight="1">
      <c r="A70" s="38"/>
      <c r="B70" s="41" t="s">
        <v>112</v>
      </c>
      <c r="C70" s="50">
        <v>4644005</v>
      </c>
      <c r="D70" s="50">
        <v>4580</v>
      </c>
      <c r="E70" s="50">
        <v>1317910</v>
      </c>
      <c r="F70" s="50">
        <v>1674</v>
      </c>
      <c r="G70" s="50">
        <v>448239</v>
      </c>
      <c r="H70" s="50">
        <v>551</v>
      </c>
      <c r="I70" s="50">
        <v>2341451</v>
      </c>
      <c r="J70" s="50">
        <v>2659</v>
      </c>
      <c r="K70" s="50">
        <v>698812</v>
      </c>
      <c r="L70" s="50">
        <v>745</v>
      </c>
      <c r="M70" s="50">
        <v>502543</v>
      </c>
      <c r="N70" s="50">
        <v>540</v>
      </c>
      <c r="O70" s="50">
        <v>0</v>
      </c>
      <c r="P70" s="57">
        <f t="shared" si="182"/>
        <v>-100</v>
      </c>
      <c r="Q70" s="50">
        <v>0</v>
      </c>
      <c r="R70" s="49">
        <f t="shared" si="183"/>
        <v>-100</v>
      </c>
      <c r="S70" s="50">
        <f t="shared" si="197"/>
        <v>0</v>
      </c>
      <c r="T70" s="50">
        <f t="shared" si="198"/>
        <v>0</v>
      </c>
      <c r="U70" s="50">
        <f t="shared" si="199"/>
        <v>0</v>
      </c>
      <c r="V70" s="50">
        <v>0</v>
      </c>
      <c r="W70" s="50">
        <f t="shared" si="201"/>
        <v>0</v>
      </c>
      <c r="X70" s="50">
        <v>0</v>
      </c>
      <c r="Y70" s="50">
        <v>502543</v>
      </c>
      <c r="Z70" s="50">
        <v>540</v>
      </c>
      <c r="AA70" s="50">
        <v>0</v>
      </c>
      <c r="AB70" s="57">
        <f>ROUND(((AA70/Y70-1)*100),1)</f>
        <v>-100</v>
      </c>
      <c r="AC70" s="50">
        <v>0</v>
      </c>
      <c r="AD70" s="49">
        <f t="shared" si="151"/>
        <v>-100</v>
      </c>
      <c r="AE70" s="50">
        <f t="shared" si="191"/>
        <v>41140</v>
      </c>
      <c r="AF70" s="50">
        <f t="shared" si="192"/>
        <v>47</v>
      </c>
      <c r="AG70" s="50">
        <f t="shared" si="193"/>
        <v>0</v>
      </c>
      <c r="AH70" s="57">
        <f t="shared" si="194"/>
        <v>-100</v>
      </c>
      <c r="AI70" s="50">
        <f t="shared" si="195"/>
        <v>0</v>
      </c>
      <c r="AJ70" s="49">
        <f t="shared" si="203"/>
        <v>-100</v>
      </c>
      <c r="AK70" s="50">
        <v>543683</v>
      </c>
      <c r="AL70" s="50">
        <v>587</v>
      </c>
      <c r="AM70" s="50">
        <v>0</v>
      </c>
      <c r="AN70" s="57">
        <f t="shared" si="158"/>
        <v>-100</v>
      </c>
      <c r="AO70" s="50">
        <v>0</v>
      </c>
      <c r="AP70" s="49">
        <f>ROUND(((AO70/AL70-1)*100),1)</f>
        <v>-100</v>
      </c>
      <c r="AQ70" s="50">
        <f t="shared" si="184"/>
        <v>0</v>
      </c>
      <c r="AR70" s="50">
        <f t="shared" si="185"/>
        <v>0</v>
      </c>
      <c r="AS70" s="50">
        <f t="shared" si="186"/>
        <v>0</v>
      </c>
      <c r="AT70" s="50">
        <v>0</v>
      </c>
      <c r="AU70" s="50">
        <f t="shared" si="188"/>
        <v>0</v>
      </c>
      <c r="AV70" s="50">
        <v>0</v>
      </c>
      <c r="AW70" s="50">
        <v>543683</v>
      </c>
      <c r="AX70" s="50">
        <v>587</v>
      </c>
      <c r="AY70" s="48">
        <v>0</v>
      </c>
      <c r="AZ70" s="57">
        <f t="shared" si="166"/>
        <v>-100</v>
      </c>
      <c r="BA70" s="48">
        <v>0</v>
      </c>
      <c r="BB70" s="49">
        <f t="shared" si="167"/>
        <v>-100</v>
      </c>
      <c r="BC70" s="50">
        <f t="shared" si="176"/>
        <v>0</v>
      </c>
      <c r="BD70" s="50">
        <f t="shared" si="177"/>
        <v>0</v>
      </c>
      <c r="BE70" s="50">
        <f t="shared" si="178"/>
        <v>0</v>
      </c>
      <c r="BF70" s="50">
        <v>0</v>
      </c>
      <c r="BG70" s="50">
        <f t="shared" si="180"/>
        <v>0</v>
      </c>
      <c r="BH70" s="50">
        <v>0</v>
      </c>
      <c r="BI70" s="50">
        <v>543683</v>
      </c>
      <c r="BJ70" s="50">
        <v>587</v>
      </c>
      <c r="BK70" s="48">
        <v>0</v>
      </c>
      <c r="BL70" s="57">
        <f t="shared" si="174"/>
        <v>-100</v>
      </c>
      <c r="BM70" s="48">
        <v>0</v>
      </c>
      <c r="BN70" s="49">
        <f>ROUND(((BM70/BJ70-1)*100),1)</f>
        <v>-100</v>
      </c>
    </row>
    <row r="71" spans="1:66" s="39" customFormat="1" ht="16.5" customHeight="1">
      <c r="A71" s="38"/>
      <c r="B71" s="41" t="s">
        <v>105</v>
      </c>
      <c r="C71" s="50">
        <v>30879475</v>
      </c>
      <c r="D71" s="50">
        <v>24473</v>
      </c>
      <c r="E71" s="50">
        <v>33425911</v>
      </c>
      <c r="F71" s="50">
        <v>33312</v>
      </c>
      <c r="G71" s="50">
        <v>30103744</v>
      </c>
      <c r="H71" s="50">
        <v>31909</v>
      </c>
      <c r="I71" s="50">
        <v>6849515</v>
      </c>
      <c r="J71" s="50">
        <v>6142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f t="shared" si="197"/>
        <v>0</v>
      </c>
      <c r="T71" s="50">
        <f t="shared" si="198"/>
        <v>0</v>
      </c>
      <c r="U71" s="50">
        <f t="shared" si="199"/>
        <v>0</v>
      </c>
      <c r="V71" s="50">
        <v>0</v>
      </c>
      <c r="W71" s="50">
        <f t="shared" si="201"/>
        <v>0</v>
      </c>
      <c r="X71" s="50">
        <v>0</v>
      </c>
      <c r="Y71" s="50">
        <v>0</v>
      </c>
      <c r="Z71" s="50">
        <v>0</v>
      </c>
      <c r="AA71" s="50">
        <v>0</v>
      </c>
      <c r="AB71" s="50">
        <v>0</v>
      </c>
      <c r="AC71" s="50">
        <v>0</v>
      </c>
      <c r="AD71" s="50">
        <v>0</v>
      </c>
      <c r="AE71" s="50">
        <f t="shared" si="191"/>
        <v>0</v>
      </c>
      <c r="AF71" s="50">
        <f t="shared" si="192"/>
        <v>0</v>
      </c>
      <c r="AG71" s="50">
        <f t="shared" si="193"/>
        <v>0</v>
      </c>
      <c r="AH71" s="50">
        <v>0</v>
      </c>
      <c r="AI71" s="50">
        <f t="shared" si="195"/>
        <v>0</v>
      </c>
      <c r="AJ71" s="50">
        <v>0</v>
      </c>
      <c r="AK71" s="50">
        <v>0</v>
      </c>
      <c r="AL71" s="50">
        <v>0</v>
      </c>
      <c r="AM71" s="50">
        <v>0</v>
      </c>
      <c r="AN71" s="50">
        <v>0</v>
      </c>
      <c r="AO71" s="50">
        <v>0</v>
      </c>
      <c r="AP71" s="50">
        <v>0</v>
      </c>
      <c r="AQ71" s="50">
        <f t="shared" si="184"/>
        <v>0</v>
      </c>
      <c r="AR71" s="50">
        <f t="shared" si="185"/>
        <v>0</v>
      </c>
      <c r="AS71" s="50">
        <f t="shared" si="186"/>
        <v>0</v>
      </c>
      <c r="AT71" s="50">
        <v>0</v>
      </c>
      <c r="AU71" s="50">
        <f t="shared" si="188"/>
        <v>0</v>
      </c>
      <c r="AV71" s="50">
        <v>0</v>
      </c>
      <c r="AW71" s="50">
        <v>0</v>
      </c>
      <c r="AX71" s="50">
        <v>0</v>
      </c>
      <c r="AY71" s="48">
        <v>0</v>
      </c>
      <c r="AZ71" s="50">
        <v>0</v>
      </c>
      <c r="BA71" s="48">
        <v>0</v>
      </c>
      <c r="BB71" s="50">
        <v>0</v>
      </c>
      <c r="BC71" s="50">
        <f t="shared" si="176"/>
        <v>0</v>
      </c>
      <c r="BD71" s="50">
        <f t="shared" si="177"/>
        <v>0</v>
      </c>
      <c r="BE71" s="50">
        <f t="shared" si="178"/>
        <v>0</v>
      </c>
      <c r="BF71" s="50">
        <v>0</v>
      </c>
      <c r="BG71" s="50">
        <f t="shared" si="180"/>
        <v>0</v>
      </c>
      <c r="BH71" s="50">
        <v>0</v>
      </c>
      <c r="BI71" s="50">
        <v>0</v>
      </c>
      <c r="BJ71" s="50">
        <v>0</v>
      </c>
      <c r="BK71" s="48">
        <v>0</v>
      </c>
      <c r="BL71" s="50">
        <v>0</v>
      </c>
      <c r="BM71" s="48">
        <v>0</v>
      </c>
      <c r="BN71" s="50">
        <v>0</v>
      </c>
    </row>
    <row r="72" spans="1:66" s="39" customFormat="1" ht="16.5" customHeight="1">
      <c r="A72" s="38"/>
      <c r="B72" s="41" t="s">
        <v>33</v>
      </c>
      <c r="C72" s="50">
        <v>97014714</v>
      </c>
      <c r="D72" s="50">
        <v>79460</v>
      </c>
      <c r="E72" s="50">
        <v>104130166</v>
      </c>
      <c r="F72" s="50">
        <v>106955</v>
      </c>
      <c r="G72" s="50">
        <v>70474615</v>
      </c>
      <c r="H72" s="50">
        <v>75029</v>
      </c>
      <c r="I72" s="50">
        <v>1605810</v>
      </c>
      <c r="J72" s="50">
        <v>1795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f t="shared" ref="S72:U72" si="204">Y72-M72</f>
        <v>0</v>
      </c>
      <c r="T72" s="50">
        <f t="shared" si="204"/>
        <v>0</v>
      </c>
      <c r="U72" s="50">
        <f t="shared" si="204"/>
        <v>0</v>
      </c>
      <c r="V72" s="50">
        <v>0</v>
      </c>
      <c r="W72" s="50">
        <f>AC72-Q72</f>
        <v>0</v>
      </c>
      <c r="X72" s="50">
        <v>0</v>
      </c>
      <c r="Y72" s="50">
        <v>0</v>
      </c>
      <c r="Z72" s="50">
        <v>0</v>
      </c>
      <c r="AA72" s="50">
        <v>0</v>
      </c>
      <c r="AB72" s="50">
        <v>0</v>
      </c>
      <c r="AC72" s="50">
        <v>0</v>
      </c>
      <c r="AD72" s="50">
        <v>0</v>
      </c>
      <c r="AE72" s="50">
        <f t="shared" si="191"/>
        <v>0</v>
      </c>
      <c r="AF72" s="50">
        <f t="shared" si="192"/>
        <v>0</v>
      </c>
      <c r="AG72" s="50">
        <f t="shared" si="193"/>
        <v>0</v>
      </c>
      <c r="AH72" s="50">
        <v>0</v>
      </c>
      <c r="AI72" s="50">
        <f t="shared" si="195"/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50">
        <v>0</v>
      </c>
      <c r="AP72" s="50">
        <v>0</v>
      </c>
      <c r="AQ72" s="50">
        <f t="shared" si="184"/>
        <v>0</v>
      </c>
      <c r="AR72" s="50">
        <f t="shared" si="185"/>
        <v>0</v>
      </c>
      <c r="AS72" s="50">
        <f t="shared" si="186"/>
        <v>0</v>
      </c>
      <c r="AT72" s="50">
        <v>0</v>
      </c>
      <c r="AU72" s="50">
        <f t="shared" si="188"/>
        <v>0</v>
      </c>
      <c r="AV72" s="50">
        <v>0</v>
      </c>
      <c r="AW72" s="50">
        <v>0</v>
      </c>
      <c r="AX72" s="50">
        <v>0</v>
      </c>
      <c r="AY72" s="48">
        <v>0</v>
      </c>
      <c r="AZ72" s="50">
        <v>0</v>
      </c>
      <c r="BA72" s="48">
        <v>0</v>
      </c>
      <c r="BB72" s="50">
        <v>0</v>
      </c>
      <c r="BC72" s="50">
        <f t="shared" ref="BC72:BE72" si="205">BI72-AW72</f>
        <v>0</v>
      </c>
      <c r="BD72" s="50">
        <f t="shared" si="205"/>
        <v>0</v>
      </c>
      <c r="BE72" s="50">
        <f t="shared" si="205"/>
        <v>0</v>
      </c>
      <c r="BF72" s="50">
        <v>0</v>
      </c>
      <c r="BG72" s="50">
        <f>BM72-BA72</f>
        <v>0</v>
      </c>
      <c r="BH72" s="50">
        <v>0</v>
      </c>
      <c r="BI72" s="50">
        <v>0</v>
      </c>
      <c r="BJ72" s="50">
        <v>0</v>
      </c>
      <c r="BK72" s="48">
        <v>0</v>
      </c>
      <c r="BL72" s="50">
        <v>0</v>
      </c>
      <c r="BM72" s="48">
        <v>0</v>
      </c>
      <c r="BN72" s="50">
        <v>0</v>
      </c>
    </row>
    <row r="73" spans="1:66" s="39" customFormat="1" ht="16.5" customHeight="1">
      <c r="A73" s="38"/>
      <c r="B73" s="27" t="s">
        <v>7</v>
      </c>
      <c r="C73" s="53">
        <f t="shared" ref="C73:O73" si="206">C74-SUM(C46:C72)</f>
        <v>7778913</v>
      </c>
      <c r="D73" s="52">
        <f t="shared" si="206"/>
        <v>6311</v>
      </c>
      <c r="E73" s="53">
        <f t="shared" si="206"/>
        <v>8985258</v>
      </c>
      <c r="F73" s="52">
        <f t="shared" si="206"/>
        <v>9119</v>
      </c>
      <c r="G73" s="53">
        <f t="shared" si="206"/>
        <v>8494435</v>
      </c>
      <c r="H73" s="52">
        <f t="shared" si="206"/>
        <v>8953</v>
      </c>
      <c r="I73" s="53">
        <f t="shared" si="206"/>
        <v>10296649</v>
      </c>
      <c r="J73" s="52">
        <f t="shared" si="206"/>
        <v>10096</v>
      </c>
      <c r="K73" s="53">
        <f t="shared" si="206"/>
        <v>10315345</v>
      </c>
      <c r="L73" s="52">
        <f t="shared" si="206"/>
        <v>9359</v>
      </c>
      <c r="M73" s="53">
        <f t="shared" si="206"/>
        <v>878100</v>
      </c>
      <c r="N73" s="52">
        <f t="shared" si="206"/>
        <v>799</v>
      </c>
      <c r="O73" s="53">
        <f t="shared" si="206"/>
        <v>260155</v>
      </c>
      <c r="P73" s="54">
        <f t="shared" ref="P73:P74" si="207">ROUND(((O73/M73-1)*100),1)</f>
        <v>-70.400000000000006</v>
      </c>
      <c r="Q73" s="52">
        <f>Q74-SUM(Q46:Q72)</f>
        <v>264</v>
      </c>
      <c r="R73" s="54">
        <f t="shared" ref="R73:R74" si="208">ROUND(((Q73/N73-1)*100),1)</f>
        <v>-67</v>
      </c>
      <c r="S73" s="52">
        <f>S74-SUM(S46:S72)</f>
        <v>446744</v>
      </c>
      <c r="T73" s="52">
        <f>T74-SUM(T46:T72)</f>
        <v>385</v>
      </c>
      <c r="U73" s="53">
        <f>U74-SUM(U46:U72)</f>
        <v>338948</v>
      </c>
      <c r="V73" s="54">
        <f t="shared" ref="V73:V74" si="209">ROUND(((U73/S73-1)*100),1)</f>
        <v>-24.1</v>
      </c>
      <c r="W73" s="52">
        <f>W74-SUM(W46:W72)</f>
        <v>278</v>
      </c>
      <c r="X73" s="54">
        <f t="shared" ref="X73:X74" si="210">ROUND(((W73/T73-1)*100),1)</f>
        <v>-27.8</v>
      </c>
      <c r="Y73" s="53">
        <f>Y74-SUM(Y46:Y72)</f>
        <v>1324844</v>
      </c>
      <c r="Z73" s="52">
        <f>Z74-SUM(Z46:Z72)</f>
        <v>1184</v>
      </c>
      <c r="AA73" s="53">
        <f>AA74-SUM(AA46:AA72)</f>
        <v>599103</v>
      </c>
      <c r="AB73" s="54">
        <f t="shared" ref="AB73:AB74" si="211">ROUND(((AA73/Y73-1)*100),1)</f>
        <v>-54.8</v>
      </c>
      <c r="AC73" s="52">
        <f>AC74-SUM(AC46:AC72)</f>
        <v>542</v>
      </c>
      <c r="AD73" s="54">
        <f t="shared" ref="AD73:AD74" si="212">ROUND(((AC73/Z73-1)*100),1)</f>
        <v>-54.2</v>
      </c>
      <c r="AE73" s="52">
        <f>AE74-SUM(AE46:AE72)</f>
        <v>777069</v>
      </c>
      <c r="AF73" s="52">
        <f>AF74-SUM(AF46:AF72)</f>
        <v>692</v>
      </c>
      <c r="AG73" s="53">
        <f>AG74-SUM(AG46:AG72)</f>
        <v>334834</v>
      </c>
      <c r="AH73" s="54">
        <f t="shared" ref="AH73:AH74" si="213">ROUND(((AG73/AE73-1)*100),1)</f>
        <v>-56.9</v>
      </c>
      <c r="AI73" s="52">
        <f>AI74-SUM(AI46:AI72)</f>
        <v>289</v>
      </c>
      <c r="AJ73" s="54">
        <f t="shared" ref="AJ73:AJ74" si="214">ROUND(((AI73/AF73-1)*100),1)</f>
        <v>-58.2</v>
      </c>
      <c r="AK73" s="53">
        <f>AK74-SUM(AK46:AK72)</f>
        <v>2101913</v>
      </c>
      <c r="AL73" s="52">
        <f>AL74-SUM(AL46:AL72)</f>
        <v>1876</v>
      </c>
      <c r="AM73" s="53">
        <f>AM74-SUM(AM46:AM72)</f>
        <v>933937</v>
      </c>
      <c r="AN73" s="54">
        <f t="shared" ref="AN73:AN74" si="215">ROUND(((AM73/AK73-1)*100),1)</f>
        <v>-55.6</v>
      </c>
      <c r="AO73" s="52">
        <f>AO74-SUM(AO46:AO72)</f>
        <v>831</v>
      </c>
      <c r="AP73" s="54">
        <f t="shared" ref="AP73:AP74" si="216">ROUND(((AO73/AL73-1)*100),1)</f>
        <v>-55.7</v>
      </c>
      <c r="AQ73" s="52">
        <f>AQ74-SUM(AQ46:AQ72)</f>
        <v>919316</v>
      </c>
      <c r="AR73" s="52">
        <f>AR74-SUM(AR46:AR72)</f>
        <v>756</v>
      </c>
      <c r="AS73" s="53">
        <f>AS74-SUM(AS46:AS72)</f>
        <v>478673</v>
      </c>
      <c r="AT73" s="54">
        <f t="shared" ref="AT73:AT74" si="217">ROUND(((AS73/AQ73-1)*100),1)</f>
        <v>-47.9</v>
      </c>
      <c r="AU73" s="52">
        <f>AU74-SUM(AU46:AU72)</f>
        <v>388</v>
      </c>
      <c r="AV73" s="54">
        <f t="shared" ref="AV73:AV74" si="218">ROUND(((AU73/AR73-1)*100),1)</f>
        <v>-48.7</v>
      </c>
      <c r="AW73" s="53">
        <f>AW74-SUM(AW46:AW72)</f>
        <v>3021229</v>
      </c>
      <c r="AX73" s="52">
        <f>AX74-SUM(AX46:AX72)</f>
        <v>2632</v>
      </c>
      <c r="AY73" s="53">
        <f>AY74-SUM(AY46:AY72)</f>
        <v>1412610</v>
      </c>
      <c r="AZ73" s="54">
        <f t="shared" ref="AZ73:AZ74" si="219">ROUND(((AY73/AW73-1)*100),1)</f>
        <v>-53.2</v>
      </c>
      <c r="BA73" s="52">
        <f>BA74-SUM(BA46:BA72)</f>
        <v>1219</v>
      </c>
      <c r="BB73" s="54">
        <f t="shared" ref="BB73:BB74" si="220">ROUND(((BA73/AX73-1)*100),1)</f>
        <v>-53.7</v>
      </c>
      <c r="BC73" s="52">
        <f>BC74-SUM(BC46:BC72)</f>
        <v>999582</v>
      </c>
      <c r="BD73" s="52">
        <f>BD74-SUM(BD46:BD72)</f>
        <v>896</v>
      </c>
      <c r="BE73" s="53">
        <f>BE74-SUM(BE46:BE72)</f>
        <v>170993</v>
      </c>
      <c r="BF73" s="54">
        <f t="shared" ref="BF73:BF74" si="221">ROUND(((BE73/BC73-1)*100),1)</f>
        <v>-82.9</v>
      </c>
      <c r="BG73" s="52">
        <f>BG74-SUM(BG46:BG72)</f>
        <v>141</v>
      </c>
      <c r="BH73" s="54">
        <f t="shared" ref="BH73:BH74" si="222">ROUND(((BG73/BD73-1)*100),1)</f>
        <v>-84.3</v>
      </c>
      <c r="BI73" s="53">
        <f>BI74-SUM(BI46:BI72)</f>
        <v>4020811</v>
      </c>
      <c r="BJ73" s="52">
        <f>BJ74-SUM(BJ46:BJ72)</f>
        <v>3528</v>
      </c>
      <c r="BK73" s="53">
        <f>BK74-SUM(BK46:BK72)</f>
        <v>1583603</v>
      </c>
      <c r="BL73" s="54">
        <f t="shared" si="174"/>
        <v>-60.6</v>
      </c>
      <c r="BM73" s="52">
        <f>BM74-SUM(BM46:BM72)</f>
        <v>1360</v>
      </c>
      <c r="BN73" s="54">
        <f t="shared" ref="BN73:BN74" si="223">ROUND(((BM73/BJ73-1)*100),1)</f>
        <v>-61.5</v>
      </c>
    </row>
    <row r="74" spans="1:66" s="10" customFormat="1" ht="16.5" customHeight="1">
      <c r="A74" s="9"/>
      <c r="B74" s="29" t="s">
        <v>5</v>
      </c>
      <c r="C74" s="53">
        <v>450862577</v>
      </c>
      <c r="D74" s="52">
        <v>377682</v>
      </c>
      <c r="E74" s="53">
        <v>494543250</v>
      </c>
      <c r="F74" s="52">
        <v>514387</v>
      </c>
      <c r="G74" s="53">
        <v>466809951</v>
      </c>
      <c r="H74" s="52">
        <v>505332</v>
      </c>
      <c r="I74" s="53">
        <v>540573089</v>
      </c>
      <c r="J74" s="52">
        <v>522148</v>
      </c>
      <c r="K74" s="53">
        <v>406077365</v>
      </c>
      <c r="L74" s="52">
        <v>371030</v>
      </c>
      <c r="M74" s="53">
        <v>40528258</v>
      </c>
      <c r="N74" s="52">
        <v>39764</v>
      </c>
      <c r="O74" s="53">
        <v>25816154</v>
      </c>
      <c r="P74" s="42">
        <f t="shared" si="207"/>
        <v>-36.299999999999997</v>
      </c>
      <c r="Q74" s="52">
        <v>21639</v>
      </c>
      <c r="R74" s="54">
        <f t="shared" si="208"/>
        <v>-45.6</v>
      </c>
      <c r="S74" s="55">
        <f t="shared" ref="S74:U74" si="224">Y74-M74</f>
        <v>30622406</v>
      </c>
      <c r="T74" s="55">
        <f t="shared" si="224"/>
        <v>29171</v>
      </c>
      <c r="U74" s="53">
        <f t="shared" si="224"/>
        <v>27570719</v>
      </c>
      <c r="V74" s="42">
        <f t="shared" si="209"/>
        <v>-10</v>
      </c>
      <c r="W74" s="52">
        <f t="shared" si="129"/>
        <v>24400</v>
      </c>
      <c r="X74" s="54">
        <f t="shared" si="210"/>
        <v>-16.399999999999999</v>
      </c>
      <c r="Y74" s="53">
        <v>71150664</v>
      </c>
      <c r="Z74" s="52">
        <v>68935</v>
      </c>
      <c r="AA74" s="53">
        <v>53386873</v>
      </c>
      <c r="AB74" s="42">
        <f t="shared" si="211"/>
        <v>-25</v>
      </c>
      <c r="AC74" s="52">
        <v>46039</v>
      </c>
      <c r="AD74" s="54">
        <f t="shared" si="212"/>
        <v>-33.200000000000003</v>
      </c>
      <c r="AE74" s="55">
        <f t="shared" ref="AE74" si="225">AK74-Y74</f>
        <v>35235556</v>
      </c>
      <c r="AF74" s="55">
        <f t="shared" ref="AF74" si="226">AL74-Z74</f>
        <v>33142</v>
      </c>
      <c r="AG74" s="53">
        <f t="shared" ref="AG74" si="227">AM74-AA74</f>
        <v>33189256</v>
      </c>
      <c r="AH74" s="42">
        <f t="shared" si="213"/>
        <v>-5.8</v>
      </c>
      <c r="AI74" s="52">
        <f t="shared" ref="AI74" si="228">AO74-AC74</f>
        <v>30155</v>
      </c>
      <c r="AJ74" s="54">
        <f t="shared" si="214"/>
        <v>-9</v>
      </c>
      <c r="AK74" s="53">
        <v>106386220</v>
      </c>
      <c r="AL74" s="52">
        <v>102077</v>
      </c>
      <c r="AM74" s="53">
        <v>86576129</v>
      </c>
      <c r="AN74" s="42">
        <f t="shared" si="215"/>
        <v>-18.600000000000001</v>
      </c>
      <c r="AO74" s="52">
        <v>76194</v>
      </c>
      <c r="AP74" s="54">
        <f t="shared" si="216"/>
        <v>-25.4</v>
      </c>
      <c r="AQ74" s="55">
        <f t="shared" ref="AQ74" si="229">AW74-AK74</f>
        <v>29893043</v>
      </c>
      <c r="AR74" s="55">
        <f t="shared" ref="AR74" si="230">AX74-AL74</f>
        <v>27932</v>
      </c>
      <c r="AS74" s="53">
        <f t="shared" ref="AS74" si="231">AY74-AM74</f>
        <v>39264211</v>
      </c>
      <c r="AT74" s="42">
        <f t="shared" si="217"/>
        <v>31.3</v>
      </c>
      <c r="AU74" s="52">
        <f t="shared" ref="AU74" si="232">BA74-AO74</f>
        <v>36083</v>
      </c>
      <c r="AV74" s="54">
        <f t="shared" si="218"/>
        <v>29.2</v>
      </c>
      <c r="AW74" s="53">
        <v>136279263</v>
      </c>
      <c r="AX74" s="52">
        <v>130009</v>
      </c>
      <c r="AY74" s="53">
        <v>125840340</v>
      </c>
      <c r="AZ74" s="42">
        <f t="shared" si="219"/>
        <v>-7.7</v>
      </c>
      <c r="BA74" s="52">
        <v>112277</v>
      </c>
      <c r="BB74" s="54">
        <f t="shared" si="220"/>
        <v>-13.6</v>
      </c>
      <c r="BC74" s="55">
        <f t="shared" ref="BC74" si="233">BI74-AW74</f>
        <v>24044162</v>
      </c>
      <c r="BD74" s="55">
        <f t="shared" ref="BD74" si="234">BJ74-AX74</f>
        <v>22139</v>
      </c>
      <c r="BE74" s="53">
        <f t="shared" ref="BE74" si="235">BK74-AY74</f>
        <v>32804948</v>
      </c>
      <c r="BF74" s="42">
        <f t="shared" si="221"/>
        <v>36.4</v>
      </c>
      <c r="BG74" s="52">
        <f t="shared" ref="BG74" si="236">BM74-BA74</f>
        <v>29432</v>
      </c>
      <c r="BH74" s="54">
        <f t="shared" si="222"/>
        <v>32.9</v>
      </c>
      <c r="BI74" s="53">
        <v>160323425</v>
      </c>
      <c r="BJ74" s="52">
        <v>152148</v>
      </c>
      <c r="BK74" s="53">
        <v>158645288</v>
      </c>
      <c r="BL74" s="42">
        <f t="shared" si="174"/>
        <v>-1</v>
      </c>
      <c r="BM74" s="52">
        <v>141709</v>
      </c>
      <c r="BN74" s="54">
        <f t="shared" si="223"/>
        <v>-6.9</v>
      </c>
    </row>
    <row r="75" spans="1:66">
      <c r="A75" s="43" t="s">
        <v>18</v>
      </c>
    </row>
  </sheetData>
  <sortState ref="B50:ET75">
    <sortCondition descending="1" ref="K50:K75"/>
  </sortState>
  <mergeCells count="66">
    <mergeCell ref="AQ39:AV39"/>
    <mergeCell ref="AW39:BB39"/>
    <mergeCell ref="AQ40:AR40"/>
    <mergeCell ref="AS40:AV40"/>
    <mergeCell ref="AW40:AX40"/>
    <mergeCell ref="AY40:BB40"/>
    <mergeCell ref="AQ3:AV3"/>
    <mergeCell ref="AW3:BB3"/>
    <mergeCell ref="AQ4:AR4"/>
    <mergeCell ref="AS4:AV4"/>
    <mergeCell ref="AW4:AX4"/>
    <mergeCell ref="AY4:BB4"/>
    <mergeCell ref="Y3:AD3"/>
    <mergeCell ref="M4:N4"/>
    <mergeCell ref="O4:R4"/>
    <mergeCell ref="S4:T4"/>
    <mergeCell ref="U4:X4"/>
    <mergeCell ref="Y4:Z4"/>
    <mergeCell ref="AA4:AD4"/>
    <mergeCell ref="Y40:Z40"/>
    <mergeCell ref="AA40:AD40"/>
    <mergeCell ref="M39:R39"/>
    <mergeCell ref="S39:X39"/>
    <mergeCell ref="Y39:AD39"/>
    <mergeCell ref="M40:N40"/>
    <mergeCell ref="O40:R40"/>
    <mergeCell ref="S40:T40"/>
    <mergeCell ref="A3:B5"/>
    <mergeCell ref="A39:B41"/>
    <mergeCell ref="U40:X40"/>
    <mergeCell ref="E39:F40"/>
    <mergeCell ref="C39:D40"/>
    <mergeCell ref="M3:R3"/>
    <mergeCell ref="S3:X3"/>
    <mergeCell ref="I3:J4"/>
    <mergeCell ref="I39:J40"/>
    <mergeCell ref="G3:H4"/>
    <mergeCell ref="G39:H40"/>
    <mergeCell ref="E3:F4"/>
    <mergeCell ref="C3:D4"/>
    <mergeCell ref="K3:L4"/>
    <mergeCell ref="K39:L40"/>
    <mergeCell ref="AE3:AJ3"/>
    <mergeCell ref="AK3:AP3"/>
    <mergeCell ref="AE4:AF4"/>
    <mergeCell ref="AG4:AJ4"/>
    <mergeCell ref="AK4:AL4"/>
    <mergeCell ref="AM4:AP4"/>
    <mergeCell ref="AE39:AJ39"/>
    <mergeCell ref="AK39:AP39"/>
    <mergeCell ref="AE40:AF40"/>
    <mergeCell ref="AG40:AJ40"/>
    <mergeCell ref="AK40:AL40"/>
    <mergeCell ref="AM40:AP40"/>
    <mergeCell ref="BC3:BH3"/>
    <mergeCell ref="BI3:BN3"/>
    <mergeCell ref="BC4:BD4"/>
    <mergeCell ref="BE4:BH4"/>
    <mergeCell ref="BI4:BJ4"/>
    <mergeCell ref="BK4:BN4"/>
    <mergeCell ref="BC39:BH39"/>
    <mergeCell ref="BI39:BN39"/>
    <mergeCell ref="BC40:BD40"/>
    <mergeCell ref="BE40:BH40"/>
    <mergeCell ref="BI40:BJ40"/>
    <mergeCell ref="BK40:BN40"/>
  </mergeCells>
  <phoneticPr fontId="2" type="noConversion"/>
  <printOptions horizontalCentered="1"/>
  <pageMargins left="0.11811023622047245" right="0.11811023622047245" top="0.74803149606299213" bottom="0.46" header="0.31496062992125984" footer="0.31496062992125984"/>
  <pageSetup paperSize="9" scale="75" orientation="landscape" r:id="rId1"/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N23"/>
  <sheetViews>
    <sheetView workbookViewId="0">
      <pane xSplit="12" ySplit="5" topLeftCell="BC6" activePane="bottomRight" state="frozen"/>
      <selection pane="topRight" activeCell="M1" sqref="M1"/>
      <selection pane="bottomLeft" activeCell="A6" sqref="A6"/>
      <selection pane="bottomRight"/>
    </sheetView>
  </sheetViews>
  <sheetFormatPr defaultRowHeight="16.5"/>
  <cols>
    <col min="1" max="1" width="7.125" style="35" customWidth="1"/>
    <col min="2" max="2" width="19.625" style="35" customWidth="1"/>
    <col min="3" max="4" width="11.25" style="60" hidden="1" customWidth="1"/>
    <col min="5" max="6" width="11.25" style="35" hidden="1" customWidth="1"/>
    <col min="7" max="10" width="11.25" style="60" hidden="1" customWidth="1"/>
    <col min="11" max="12" width="11.25" style="60" customWidth="1"/>
    <col min="13" max="15" width="11.25" style="35" hidden="1" customWidth="1"/>
    <col min="16" max="16" width="8.625" style="35" hidden="1" customWidth="1"/>
    <col min="17" max="17" width="11.25" style="35" hidden="1" customWidth="1"/>
    <col min="18" max="18" width="8.625" style="35" hidden="1" customWidth="1"/>
    <col min="19" max="21" width="11.25" style="35" hidden="1" customWidth="1"/>
    <col min="22" max="22" width="8.625" style="35" hidden="1" customWidth="1"/>
    <col min="23" max="23" width="11.25" style="35" hidden="1" customWidth="1"/>
    <col min="24" max="24" width="8.625" style="35" hidden="1" customWidth="1"/>
    <col min="25" max="27" width="11.25" style="35" hidden="1" customWidth="1"/>
    <col min="28" max="28" width="8.625" style="35" hidden="1" customWidth="1"/>
    <col min="29" max="29" width="11.25" style="35" hidden="1" customWidth="1"/>
    <col min="30" max="30" width="8.625" style="35" hidden="1" customWidth="1"/>
    <col min="31" max="33" width="11.25" style="60" hidden="1" customWidth="1"/>
    <col min="34" max="34" width="8.625" style="60" hidden="1" customWidth="1"/>
    <col min="35" max="35" width="11.25" style="60" hidden="1" customWidth="1"/>
    <col min="36" max="36" width="8.625" style="60" hidden="1" customWidth="1"/>
    <col min="37" max="39" width="11.25" style="60" hidden="1" customWidth="1"/>
    <col min="40" max="40" width="8.625" style="60" hidden="1" customWidth="1"/>
    <col min="41" max="41" width="11.25" style="60" hidden="1" customWidth="1"/>
    <col min="42" max="42" width="8.625" style="60" hidden="1" customWidth="1"/>
    <col min="43" max="45" width="11.25" style="60" hidden="1" customWidth="1"/>
    <col min="46" max="46" width="8.625" style="60" hidden="1" customWidth="1"/>
    <col min="47" max="47" width="11.25" style="60" hidden="1" customWidth="1"/>
    <col min="48" max="48" width="8.625" style="60" hidden="1" customWidth="1"/>
    <col min="49" max="51" width="11.25" style="60" hidden="1" customWidth="1"/>
    <col min="52" max="52" width="8.625" style="60" hidden="1" customWidth="1"/>
    <col min="53" max="53" width="11.25" style="60" hidden="1" customWidth="1"/>
    <col min="54" max="54" width="8.625" style="60" hidden="1" customWidth="1"/>
    <col min="55" max="57" width="11.25" style="60" customWidth="1"/>
    <col min="58" max="58" width="8.625" style="60" customWidth="1"/>
    <col min="59" max="59" width="11.25" style="60" customWidth="1"/>
    <col min="60" max="60" width="8.625" style="60" customWidth="1"/>
    <col min="61" max="63" width="11.25" style="60" customWidth="1"/>
    <col min="64" max="64" width="8.625" style="60" customWidth="1"/>
    <col min="65" max="65" width="11.25" style="60" customWidth="1"/>
    <col min="66" max="66" width="8.625" style="60" customWidth="1"/>
    <col min="67" max="16384" width="9" style="35"/>
  </cols>
  <sheetData>
    <row r="1" spans="1:66" s="3" customFormat="1" ht="17.25" customHeight="1">
      <c r="A1" s="37" t="s">
        <v>176</v>
      </c>
      <c r="C1" s="44"/>
      <c r="D1" s="44"/>
      <c r="G1" s="44"/>
      <c r="H1" s="44"/>
      <c r="I1" s="44"/>
      <c r="J1" s="44"/>
      <c r="K1" s="44"/>
      <c r="L1" s="44"/>
      <c r="M1" s="4"/>
      <c r="N1" s="4"/>
      <c r="S1" s="4"/>
      <c r="T1" s="4"/>
      <c r="Y1" s="4"/>
      <c r="Z1" s="4"/>
      <c r="AE1" s="45"/>
      <c r="AF1" s="45"/>
      <c r="AG1" s="44"/>
      <c r="AH1" s="44"/>
      <c r="AI1" s="44"/>
      <c r="AJ1" s="44"/>
      <c r="AK1" s="45"/>
      <c r="AL1" s="45"/>
      <c r="AM1" s="44"/>
      <c r="AN1" s="44"/>
      <c r="AO1" s="44"/>
      <c r="AP1" s="44"/>
      <c r="AQ1" s="45"/>
      <c r="AR1" s="45"/>
      <c r="AS1" s="44"/>
      <c r="AT1" s="44"/>
      <c r="AU1" s="44"/>
      <c r="AV1" s="44"/>
      <c r="AW1" s="45"/>
      <c r="AX1" s="45"/>
      <c r="AY1" s="44"/>
      <c r="AZ1" s="44"/>
      <c r="BA1" s="44"/>
      <c r="BB1" s="44"/>
      <c r="BC1" s="45"/>
      <c r="BD1" s="45"/>
      <c r="BE1" s="44"/>
      <c r="BF1" s="44"/>
      <c r="BG1" s="44"/>
      <c r="BH1" s="44"/>
      <c r="BI1" s="45"/>
      <c r="BJ1" s="45"/>
      <c r="BK1" s="44"/>
      <c r="BL1" s="44"/>
      <c r="BM1" s="44"/>
      <c r="BN1" s="44"/>
    </row>
    <row r="2" spans="1:66" s="1" customFormat="1" ht="15.75" customHeight="1">
      <c r="B2" s="5"/>
      <c r="C2" s="43"/>
      <c r="D2" s="43"/>
      <c r="G2" s="43"/>
      <c r="H2" s="43"/>
      <c r="I2" s="43"/>
      <c r="J2" s="43"/>
      <c r="K2" s="43"/>
      <c r="L2" s="43"/>
      <c r="M2" s="5"/>
      <c r="N2" s="5"/>
      <c r="R2" s="46" t="s">
        <v>11</v>
      </c>
      <c r="S2" s="5"/>
      <c r="T2" s="5"/>
      <c r="X2" s="5"/>
      <c r="Y2" s="5"/>
      <c r="Z2" s="5"/>
      <c r="AD2" s="5" t="s">
        <v>11</v>
      </c>
      <c r="AE2" s="46"/>
      <c r="AF2" s="46"/>
      <c r="AG2" s="43"/>
      <c r="AH2" s="43"/>
      <c r="AI2" s="43"/>
      <c r="AJ2" s="46"/>
      <c r="AK2" s="46"/>
      <c r="AL2" s="46"/>
      <c r="AM2" s="43"/>
      <c r="AN2" s="43"/>
      <c r="AO2" s="43"/>
      <c r="AP2" s="46" t="s">
        <v>11</v>
      </c>
      <c r="AQ2" s="46"/>
      <c r="AR2" s="46"/>
      <c r="AS2" s="43"/>
      <c r="AT2" s="43"/>
      <c r="AU2" s="43"/>
      <c r="AV2" s="46"/>
      <c r="AW2" s="46"/>
      <c r="AX2" s="46"/>
      <c r="AY2" s="43"/>
      <c r="AZ2" s="43"/>
      <c r="BA2" s="43"/>
      <c r="BB2" s="46" t="s">
        <v>11</v>
      </c>
      <c r="BC2" s="46"/>
      <c r="BD2" s="46"/>
      <c r="BE2" s="43"/>
      <c r="BF2" s="43"/>
      <c r="BG2" s="43"/>
      <c r="BH2" s="46"/>
      <c r="BI2" s="46"/>
      <c r="BJ2" s="46"/>
      <c r="BK2" s="43"/>
      <c r="BL2" s="43"/>
      <c r="BM2" s="43"/>
      <c r="BN2" s="46" t="s">
        <v>11</v>
      </c>
    </row>
    <row r="3" spans="1:66" s="6" customFormat="1" ht="18" customHeight="1">
      <c r="A3" s="75" t="s">
        <v>0</v>
      </c>
      <c r="B3" s="75"/>
      <c r="C3" s="75" t="s">
        <v>159</v>
      </c>
      <c r="D3" s="75"/>
      <c r="E3" s="75" t="s">
        <v>181</v>
      </c>
      <c r="F3" s="75"/>
      <c r="G3" s="75" t="s">
        <v>209</v>
      </c>
      <c r="H3" s="75"/>
      <c r="I3" s="75" t="s">
        <v>232</v>
      </c>
      <c r="J3" s="75"/>
      <c r="K3" s="75" t="s">
        <v>270</v>
      </c>
      <c r="L3" s="75"/>
      <c r="M3" s="75" t="s">
        <v>1</v>
      </c>
      <c r="N3" s="75"/>
      <c r="O3" s="75"/>
      <c r="P3" s="75"/>
      <c r="Q3" s="75"/>
      <c r="R3" s="75"/>
      <c r="S3" s="75" t="s">
        <v>23</v>
      </c>
      <c r="T3" s="75"/>
      <c r="U3" s="75"/>
      <c r="V3" s="75"/>
      <c r="W3" s="75"/>
      <c r="X3" s="75"/>
      <c r="Y3" s="75" t="s">
        <v>24</v>
      </c>
      <c r="Z3" s="75"/>
      <c r="AA3" s="75"/>
      <c r="AB3" s="75"/>
      <c r="AC3" s="75"/>
      <c r="AD3" s="75"/>
      <c r="AE3" s="75" t="s">
        <v>258</v>
      </c>
      <c r="AF3" s="75"/>
      <c r="AG3" s="75"/>
      <c r="AH3" s="75"/>
      <c r="AI3" s="75"/>
      <c r="AJ3" s="75"/>
      <c r="AK3" s="75" t="s">
        <v>259</v>
      </c>
      <c r="AL3" s="75"/>
      <c r="AM3" s="75"/>
      <c r="AN3" s="75"/>
      <c r="AO3" s="75"/>
      <c r="AP3" s="75"/>
      <c r="AQ3" s="75" t="s">
        <v>260</v>
      </c>
      <c r="AR3" s="75"/>
      <c r="AS3" s="75"/>
      <c r="AT3" s="75"/>
      <c r="AU3" s="75"/>
      <c r="AV3" s="75"/>
      <c r="AW3" s="75" t="s">
        <v>261</v>
      </c>
      <c r="AX3" s="75"/>
      <c r="AY3" s="75"/>
      <c r="AZ3" s="75"/>
      <c r="BA3" s="75"/>
      <c r="BB3" s="75"/>
      <c r="BC3" s="75" t="s">
        <v>263</v>
      </c>
      <c r="BD3" s="75"/>
      <c r="BE3" s="75"/>
      <c r="BF3" s="75"/>
      <c r="BG3" s="75"/>
      <c r="BH3" s="75"/>
      <c r="BI3" s="75" t="s">
        <v>264</v>
      </c>
      <c r="BJ3" s="75"/>
      <c r="BK3" s="75"/>
      <c r="BL3" s="75"/>
      <c r="BM3" s="75"/>
      <c r="BN3" s="75"/>
    </row>
    <row r="4" spans="1:66" s="6" customFormat="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270</v>
      </c>
      <c r="N4" s="75"/>
      <c r="O4" s="75" t="s">
        <v>276</v>
      </c>
      <c r="P4" s="75"/>
      <c r="Q4" s="75"/>
      <c r="R4" s="75"/>
      <c r="S4" s="75" t="s">
        <v>270</v>
      </c>
      <c r="T4" s="75"/>
      <c r="U4" s="75" t="s">
        <v>276</v>
      </c>
      <c r="V4" s="75"/>
      <c r="W4" s="75"/>
      <c r="X4" s="75"/>
      <c r="Y4" s="75" t="s">
        <v>270</v>
      </c>
      <c r="Z4" s="75"/>
      <c r="AA4" s="75" t="s">
        <v>276</v>
      </c>
      <c r="AB4" s="75"/>
      <c r="AC4" s="75"/>
      <c r="AD4" s="75"/>
      <c r="AE4" s="75" t="s">
        <v>270</v>
      </c>
      <c r="AF4" s="75"/>
      <c r="AG4" s="75" t="s">
        <v>276</v>
      </c>
      <c r="AH4" s="75"/>
      <c r="AI4" s="75"/>
      <c r="AJ4" s="75"/>
      <c r="AK4" s="75" t="s">
        <v>270</v>
      </c>
      <c r="AL4" s="75"/>
      <c r="AM4" s="75" t="s">
        <v>276</v>
      </c>
      <c r="AN4" s="75"/>
      <c r="AO4" s="75"/>
      <c r="AP4" s="75"/>
      <c r="AQ4" s="75" t="s">
        <v>270</v>
      </c>
      <c r="AR4" s="75"/>
      <c r="AS4" s="75" t="s">
        <v>276</v>
      </c>
      <c r="AT4" s="75"/>
      <c r="AU4" s="75"/>
      <c r="AV4" s="75"/>
      <c r="AW4" s="75" t="s">
        <v>270</v>
      </c>
      <c r="AX4" s="75"/>
      <c r="AY4" s="75" t="s">
        <v>276</v>
      </c>
      <c r="AZ4" s="75"/>
      <c r="BA4" s="75"/>
      <c r="BB4" s="75"/>
      <c r="BC4" s="75" t="s">
        <v>270</v>
      </c>
      <c r="BD4" s="75"/>
      <c r="BE4" s="75" t="s">
        <v>276</v>
      </c>
      <c r="BF4" s="75"/>
      <c r="BG4" s="75"/>
      <c r="BH4" s="75"/>
      <c r="BI4" s="75" t="s">
        <v>270</v>
      </c>
      <c r="BJ4" s="75"/>
      <c r="BK4" s="75" t="s">
        <v>276</v>
      </c>
      <c r="BL4" s="75"/>
      <c r="BM4" s="75"/>
      <c r="BN4" s="75"/>
    </row>
    <row r="5" spans="1:66" s="6" customFormat="1" ht="18" customHeight="1">
      <c r="A5" s="75"/>
      <c r="B5" s="75"/>
      <c r="C5" s="69" t="s">
        <v>21</v>
      </c>
      <c r="D5" s="69" t="s">
        <v>20</v>
      </c>
      <c r="E5" s="69" t="s">
        <v>21</v>
      </c>
      <c r="F5" s="69" t="s">
        <v>20</v>
      </c>
      <c r="G5" s="69" t="s">
        <v>21</v>
      </c>
      <c r="H5" s="69" t="s">
        <v>20</v>
      </c>
      <c r="I5" s="69" t="s">
        <v>21</v>
      </c>
      <c r="J5" s="69" t="s">
        <v>20</v>
      </c>
      <c r="K5" s="70" t="s">
        <v>21</v>
      </c>
      <c r="L5" s="70" t="s">
        <v>20</v>
      </c>
      <c r="M5" s="69" t="s">
        <v>25</v>
      </c>
      <c r="N5" s="69" t="s">
        <v>26</v>
      </c>
      <c r="O5" s="69" t="s">
        <v>27</v>
      </c>
      <c r="P5" s="69" t="s">
        <v>28</v>
      </c>
      <c r="Q5" s="69" t="s">
        <v>26</v>
      </c>
      <c r="R5" s="69" t="s">
        <v>2</v>
      </c>
      <c r="S5" s="69" t="s">
        <v>19</v>
      </c>
      <c r="T5" s="69" t="s">
        <v>20</v>
      </c>
      <c r="U5" s="69" t="s">
        <v>21</v>
      </c>
      <c r="V5" s="69" t="s">
        <v>22</v>
      </c>
      <c r="W5" s="69" t="s">
        <v>20</v>
      </c>
      <c r="X5" s="69" t="s">
        <v>2</v>
      </c>
      <c r="Y5" s="69" t="s">
        <v>19</v>
      </c>
      <c r="Z5" s="69" t="s">
        <v>20</v>
      </c>
      <c r="AA5" s="69" t="s">
        <v>21</v>
      </c>
      <c r="AB5" s="69" t="s">
        <v>22</v>
      </c>
      <c r="AC5" s="69" t="s">
        <v>20</v>
      </c>
      <c r="AD5" s="69" t="s">
        <v>2</v>
      </c>
      <c r="AE5" s="69" t="s">
        <v>19</v>
      </c>
      <c r="AF5" s="69" t="s">
        <v>20</v>
      </c>
      <c r="AG5" s="69" t="s">
        <v>21</v>
      </c>
      <c r="AH5" s="69" t="s">
        <v>22</v>
      </c>
      <c r="AI5" s="69" t="s">
        <v>20</v>
      </c>
      <c r="AJ5" s="69" t="s">
        <v>2</v>
      </c>
      <c r="AK5" s="69" t="s">
        <v>19</v>
      </c>
      <c r="AL5" s="69" t="s">
        <v>20</v>
      </c>
      <c r="AM5" s="69" t="s">
        <v>21</v>
      </c>
      <c r="AN5" s="69" t="s">
        <v>22</v>
      </c>
      <c r="AO5" s="69" t="s">
        <v>20</v>
      </c>
      <c r="AP5" s="69" t="s">
        <v>2</v>
      </c>
      <c r="AQ5" s="69" t="s">
        <v>19</v>
      </c>
      <c r="AR5" s="69" t="s">
        <v>20</v>
      </c>
      <c r="AS5" s="69" t="s">
        <v>21</v>
      </c>
      <c r="AT5" s="69" t="s">
        <v>22</v>
      </c>
      <c r="AU5" s="69" t="s">
        <v>20</v>
      </c>
      <c r="AV5" s="69" t="s">
        <v>2</v>
      </c>
      <c r="AW5" s="69" t="s">
        <v>19</v>
      </c>
      <c r="AX5" s="69" t="s">
        <v>20</v>
      </c>
      <c r="AY5" s="69" t="s">
        <v>21</v>
      </c>
      <c r="AZ5" s="69" t="s">
        <v>22</v>
      </c>
      <c r="BA5" s="69" t="s">
        <v>20</v>
      </c>
      <c r="BB5" s="69" t="s">
        <v>2</v>
      </c>
      <c r="BC5" s="69" t="s">
        <v>19</v>
      </c>
      <c r="BD5" s="69" t="s">
        <v>20</v>
      </c>
      <c r="BE5" s="69" t="s">
        <v>21</v>
      </c>
      <c r="BF5" s="69" t="s">
        <v>22</v>
      </c>
      <c r="BG5" s="69" t="s">
        <v>20</v>
      </c>
      <c r="BH5" s="69" t="s">
        <v>2</v>
      </c>
      <c r="BI5" s="69" t="s">
        <v>19</v>
      </c>
      <c r="BJ5" s="69" t="s">
        <v>20</v>
      </c>
      <c r="BK5" s="73" t="s">
        <v>21</v>
      </c>
      <c r="BL5" s="73" t="s">
        <v>22</v>
      </c>
      <c r="BM5" s="73" t="s">
        <v>20</v>
      </c>
      <c r="BN5" s="69" t="s">
        <v>2</v>
      </c>
    </row>
    <row r="6" spans="1:66" s="8" customFormat="1" ht="16.5" customHeight="1">
      <c r="A6" s="7"/>
      <c r="B6" s="26" t="s">
        <v>32</v>
      </c>
      <c r="C6" s="50">
        <v>20480</v>
      </c>
      <c r="D6" s="50">
        <v>29</v>
      </c>
      <c r="E6" s="50">
        <v>111493</v>
      </c>
      <c r="F6" s="50">
        <v>250</v>
      </c>
      <c r="G6" s="48">
        <v>21000</v>
      </c>
      <c r="H6" s="48">
        <v>6</v>
      </c>
      <c r="I6" s="48">
        <v>0</v>
      </c>
      <c r="J6" s="48">
        <v>0</v>
      </c>
      <c r="K6" s="48">
        <v>575024</v>
      </c>
      <c r="L6" s="48">
        <v>158</v>
      </c>
      <c r="M6" s="13">
        <v>0</v>
      </c>
      <c r="N6" s="13">
        <v>0</v>
      </c>
      <c r="O6" s="13">
        <v>0</v>
      </c>
      <c r="P6" s="50">
        <v>0</v>
      </c>
      <c r="Q6" s="13">
        <v>0</v>
      </c>
      <c r="R6" s="50">
        <v>0</v>
      </c>
      <c r="S6" s="13">
        <f t="shared" ref="S6:U8" si="0">Y6-M6</f>
        <v>0</v>
      </c>
      <c r="T6" s="13">
        <f t="shared" si="0"/>
        <v>0</v>
      </c>
      <c r="U6" s="13">
        <f t="shared" si="0"/>
        <v>0</v>
      </c>
      <c r="V6" s="50">
        <v>0</v>
      </c>
      <c r="W6" s="13">
        <f>AC6-Q6</f>
        <v>0</v>
      </c>
      <c r="X6" s="50">
        <v>0</v>
      </c>
      <c r="Y6" s="48">
        <v>0</v>
      </c>
      <c r="Z6" s="48">
        <v>0</v>
      </c>
      <c r="AA6" s="50">
        <v>0</v>
      </c>
      <c r="AB6" s="50">
        <v>0</v>
      </c>
      <c r="AC6" s="50">
        <v>0</v>
      </c>
      <c r="AD6" s="50">
        <v>0</v>
      </c>
      <c r="AE6" s="48">
        <f t="shared" ref="AE6:AG8" si="1">AK6-Y6</f>
        <v>0</v>
      </c>
      <c r="AF6" s="48">
        <f t="shared" si="1"/>
        <v>0</v>
      </c>
      <c r="AG6" s="48">
        <f t="shared" si="1"/>
        <v>0</v>
      </c>
      <c r="AH6" s="50">
        <v>0</v>
      </c>
      <c r="AI6" s="48">
        <f>AO6-AC6</f>
        <v>0</v>
      </c>
      <c r="AJ6" s="50">
        <v>0</v>
      </c>
      <c r="AK6" s="48">
        <v>0</v>
      </c>
      <c r="AL6" s="48">
        <v>0</v>
      </c>
      <c r="AM6" s="48"/>
      <c r="AN6" s="50">
        <v>0</v>
      </c>
      <c r="AO6" s="48"/>
      <c r="AP6" s="50">
        <v>0</v>
      </c>
      <c r="AQ6" s="48">
        <f t="shared" ref="AQ6:AS8" si="2">AW6-AK6</f>
        <v>0</v>
      </c>
      <c r="AR6" s="48">
        <f t="shared" si="2"/>
        <v>0</v>
      </c>
      <c r="AS6" s="48">
        <f t="shared" si="2"/>
        <v>0</v>
      </c>
      <c r="AT6" s="50">
        <v>0</v>
      </c>
      <c r="AU6" s="48">
        <f>BA6-AO6</f>
        <v>0</v>
      </c>
      <c r="AV6" s="50">
        <v>0</v>
      </c>
      <c r="AW6" s="48">
        <v>0</v>
      </c>
      <c r="AX6" s="48">
        <v>0</v>
      </c>
      <c r="AY6" s="48">
        <v>0</v>
      </c>
      <c r="AZ6" s="50">
        <v>0</v>
      </c>
      <c r="BA6" s="48">
        <v>0</v>
      </c>
      <c r="BB6" s="50">
        <v>0</v>
      </c>
      <c r="BC6" s="48">
        <f t="shared" ref="BC6:BE8" si="3">BI6-AW6</f>
        <v>0</v>
      </c>
      <c r="BD6" s="48">
        <f t="shared" si="3"/>
        <v>0</v>
      </c>
      <c r="BE6" s="48">
        <f t="shared" si="3"/>
        <v>0</v>
      </c>
      <c r="BF6" s="50">
        <v>0</v>
      </c>
      <c r="BG6" s="48">
        <f>BM6-BA6</f>
        <v>0</v>
      </c>
      <c r="BH6" s="50">
        <v>0</v>
      </c>
      <c r="BI6" s="48">
        <v>0</v>
      </c>
      <c r="BJ6" s="48">
        <v>0</v>
      </c>
      <c r="BK6" s="48">
        <v>0</v>
      </c>
      <c r="BL6" s="50">
        <v>0</v>
      </c>
      <c r="BM6" s="48">
        <v>0</v>
      </c>
      <c r="BN6" s="50">
        <v>0</v>
      </c>
    </row>
    <row r="7" spans="1:66" s="8" customFormat="1" ht="16.5" customHeight="1">
      <c r="A7" s="7" t="s">
        <v>3</v>
      </c>
      <c r="B7" s="26" t="s">
        <v>38</v>
      </c>
      <c r="C7" s="48">
        <v>1154331</v>
      </c>
      <c r="D7" s="48">
        <v>1421</v>
      </c>
      <c r="E7" s="48">
        <v>452119</v>
      </c>
      <c r="F7" s="48">
        <v>740</v>
      </c>
      <c r="G7" s="48">
        <v>242680</v>
      </c>
      <c r="H7" s="48">
        <v>393</v>
      </c>
      <c r="I7" s="48">
        <v>23320</v>
      </c>
      <c r="J7" s="48">
        <v>19</v>
      </c>
      <c r="K7" s="48">
        <v>19010</v>
      </c>
      <c r="L7" s="48">
        <v>21</v>
      </c>
      <c r="M7" s="13">
        <v>0</v>
      </c>
      <c r="N7" s="13">
        <v>0</v>
      </c>
      <c r="O7" s="13">
        <v>0</v>
      </c>
      <c r="P7" s="50">
        <v>0</v>
      </c>
      <c r="Q7" s="13">
        <v>0</v>
      </c>
      <c r="R7" s="50">
        <v>0</v>
      </c>
      <c r="S7" s="13">
        <f t="shared" si="0"/>
        <v>0</v>
      </c>
      <c r="T7" s="13">
        <f t="shared" si="0"/>
        <v>0</v>
      </c>
      <c r="U7" s="13">
        <f t="shared" si="0"/>
        <v>3000</v>
      </c>
      <c r="V7" s="50">
        <v>0</v>
      </c>
      <c r="W7" s="13">
        <f>AC7-Q7</f>
        <v>4</v>
      </c>
      <c r="X7" s="50">
        <v>0</v>
      </c>
      <c r="Y7" s="48">
        <v>0</v>
      </c>
      <c r="Z7" s="48">
        <v>0</v>
      </c>
      <c r="AA7" s="48">
        <v>3000</v>
      </c>
      <c r="AB7" s="50">
        <v>0</v>
      </c>
      <c r="AC7" s="48">
        <v>4</v>
      </c>
      <c r="AD7" s="50">
        <v>0</v>
      </c>
      <c r="AE7" s="48">
        <f t="shared" si="1"/>
        <v>6000</v>
      </c>
      <c r="AF7" s="48">
        <f t="shared" si="1"/>
        <v>3</v>
      </c>
      <c r="AG7" s="48">
        <f t="shared" si="1"/>
        <v>0</v>
      </c>
      <c r="AH7" s="49">
        <f t="shared" ref="AH7" si="4">ROUND(((AG7/AE7-1)*100),1)</f>
        <v>-100</v>
      </c>
      <c r="AI7" s="48">
        <f>AO7-AC7</f>
        <v>0</v>
      </c>
      <c r="AJ7" s="49">
        <f>ROUND(((AI7/AF7-1)*100),1)</f>
        <v>-100</v>
      </c>
      <c r="AK7" s="48">
        <v>6000</v>
      </c>
      <c r="AL7" s="48">
        <v>3</v>
      </c>
      <c r="AM7" s="48">
        <v>3000</v>
      </c>
      <c r="AN7" s="49">
        <f>ROUND(((AM7/AK7-1)*100),1)</f>
        <v>-50</v>
      </c>
      <c r="AO7" s="48">
        <v>4</v>
      </c>
      <c r="AP7" s="49">
        <f>ROUND(((AO7/AL7-1)*100),1)</f>
        <v>33.299999999999997</v>
      </c>
      <c r="AQ7" s="48">
        <f t="shared" si="2"/>
        <v>0</v>
      </c>
      <c r="AR7" s="48">
        <f t="shared" si="2"/>
        <v>0</v>
      </c>
      <c r="AS7" s="48">
        <f t="shared" si="2"/>
        <v>460</v>
      </c>
      <c r="AT7" s="50">
        <v>0</v>
      </c>
      <c r="AU7" s="48">
        <f>BA7-AO7</f>
        <v>1</v>
      </c>
      <c r="AV7" s="50">
        <v>0</v>
      </c>
      <c r="AW7" s="48">
        <v>6000</v>
      </c>
      <c r="AX7" s="48">
        <v>3</v>
      </c>
      <c r="AY7" s="48">
        <v>3460</v>
      </c>
      <c r="AZ7" s="49">
        <f>ROUND(((AY7/AW7-1)*100),1)</f>
        <v>-42.3</v>
      </c>
      <c r="BA7" s="48">
        <v>5</v>
      </c>
      <c r="BB7" s="49">
        <f>ROUND(((BA7/AX7-1)*100),1)</f>
        <v>66.7</v>
      </c>
      <c r="BC7" s="48">
        <f t="shared" si="3"/>
        <v>0</v>
      </c>
      <c r="BD7" s="48">
        <f t="shared" si="3"/>
        <v>0</v>
      </c>
      <c r="BE7" s="48">
        <f t="shared" si="3"/>
        <v>1610</v>
      </c>
      <c r="BF7" s="50">
        <v>0</v>
      </c>
      <c r="BG7" s="48">
        <f>BM7-BA7</f>
        <v>6</v>
      </c>
      <c r="BH7" s="50">
        <v>0</v>
      </c>
      <c r="BI7" s="48">
        <v>6000</v>
      </c>
      <c r="BJ7" s="48">
        <v>3</v>
      </c>
      <c r="BK7" s="48">
        <v>5070</v>
      </c>
      <c r="BL7" s="49">
        <f>ROUND(((BK7/BI7-1)*100),1)</f>
        <v>-15.5</v>
      </c>
      <c r="BM7" s="48">
        <v>11</v>
      </c>
      <c r="BN7" s="49">
        <f>ROUND(((BM7/BJ7-1)*100),1)</f>
        <v>266.7</v>
      </c>
    </row>
    <row r="8" spans="1:66" s="8" customFormat="1" ht="16.5" customHeight="1">
      <c r="A8" s="7"/>
      <c r="B8" s="26" t="s">
        <v>33</v>
      </c>
      <c r="C8" s="50">
        <v>40130</v>
      </c>
      <c r="D8" s="50">
        <v>80</v>
      </c>
      <c r="E8" s="15">
        <v>0</v>
      </c>
      <c r="F8" s="15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13">
        <v>0</v>
      </c>
      <c r="N8" s="13">
        <v>0</v>
      </c>
      <c r="O8" s="13">
        <v>0</v>
      </c>
      <c r="P8" s="15">
        <v>0</v>
      </c>
      <c r="Q8" s="13">
        <v>0</v>
      </c>
      <c r="R8" s="15">
        <v>0</v>
      </c>
      <c r="S8" s="13">
        <f t="shared" si="0"/>
        <v>0</v>
      </c>
      <c r="T8" s="13">
        <f t="shared" si="0"/>
        <v>0</v>
      </c>
      <c r="U8" s="13">
        <f t="shared" si="0"/>
        <v>0</v>
      </c>
      <c r="V8" s="15">
        <v>0</v>
      </c>
      <c r="W8" s="13">
        <f>AC8-Q8</f>
        <v>0</v>
      </c>
      <c r="X8" s="15">
        <v>0</v>
      </c>
      <c r="Y8" s="48">
        <v>0</v>
      </c>
      <c r="Z8" s="48">
        <v>0</v>
      </c>
      <c r="AA8" s="50">
        <v>0</v>
      </c>
      <c r="AB8" s="50">
        <v>0</v>
      </c>
      <c r="AC8" s="50">
        <v>0</v>
      </c>
      <c r="AD8" s="50">
        <v>0</v>
      </c>
      <c r="AE8" s="48">
        <f t="shared" si="1"/>
        <v>0</v>
      </c>
      <c r="AF8" s="48">
        <f t="shared" si="1"/>
        <v>0</v>
      </c>
      <c r="AG8" s="48">
        <f t="shared" si="1"/>
        <v>0</v>
      </c>
      <c r="AH8" s="50">
        <v>0</v>
      </c>
      <c r="AI8" s="48">
        <f>AO8-AC8</f>
        <v>0</v>
      </c>
      <c r="AJ8" s="50">
        <v>0</v>
      </c>
      <c r="AK8" s="48">
        <v>0</v>
      </c>
      <c r="AL8" s="48">
        <v>0</v>
      </c>
      <c r="AM8" s="48"/>
      <c r="AN8" s="50">
        <v>0</v>
      </c>
      <c r="AO8" s="48"/>
      <c r="AP8" s="50">
        <v>0</v>
      </c>
      <c r="AQ8" s="48">
        <f t="shared" si="2"/>
        <v>0</v>
      </c>
      <c r="AR8" s="48">
        <f t="shared" si="2"/>
        <v>0</v>
      </c>
      <c r="AS8" s="48">
        <f t="shared" si="2"/>
        <v>0</v>
      </c>
      <c r="AT8" s="50">
        <v>0</v>
      </c>
      <c r="AU8" s="48">
        <f>BA8-AO8</f>
        <v>0</v>
      </c>
      <c r="AV8" s="50">
        <v>0</v>
      </c>
      <c r="AW8" s="48">
        <v>0</v>
      </c>
      <c r="AX8" s="48">
        <v>0</v>
      </c>
      <c r="AY8" s="48">
        <v>0</v>
      </c>
      <c r="AZ8" s="50">
        <v>0</v>
      </c>
      <c r="BA8" s="48">
        <v>0</v>
      </c>
      <c r="BB8" s="50">
        <v>0</v>
      </c>
      <c r="BC8" s="48">
        <f t="shared" si="3"/>
        <v>0</v>
      </c>
      <c r="BD8" s="48">
        <f t="shared" si="3"/>
        <v>0</v>
      </c>
      <c r="BE8" s="48">
        <f t="shared" si="3"/>
        <v>0</v>
      </c>
      <c r="BF8" s="50">
        <v>0</v>
      </c>
      <c r="BG8" s="48">
        <f>BM8-BA8</f>
        <v>0</v>
      </c>
      <c r="BH8" s="50">
        <v>0</v>
      </c>
      <c r="BI8" s="48">
        <v>0</v>
      </c>
      <c r="BJ8" s="48">
        <v>0</v>
      </c>
      <c r="BK8" s="48">
        <v>0</v>
      </c>
      <c r="BL8" s="50">
        <v>0</v>
      </c>
      <c r="BM8" s="48">
        <v>0</v>
      </c>
      <c r="BN8" s="50">
        <v>0</v>
      </c>
    </row>
    <row r="9" spans="1:66" s="39" customFormat="1" ht="16.5" customHeight="1">
      <c r="A9" s="38"/>
      <c r="B9" s="27" t="s">
        <v>97</v>
      </c>
      <c r="C9" s="53">
        <f t="shared" ref="C9:O9" si="5">C10-SUM(C6:C8)</f>
        <v>0</v>
      </c>
      <c r="D9" s="52">
        <f t="shared" si="5"/>
        <v>0</v>
      </c>
      <c r="E9" s="53">
        <f t="shared" si="5"/>
        <v>0</v>
      </c>
      <c r="F9" s="52">
        <f t="shared" si="5"/>
        <v>0</v>
      </c>
      <c r="G9" s="52">
        <f t="shared" si="5"/>
        <v>0</v>
      </c>
      <c r="H9" s="52">
        <f t="shared" si="5"/>
        <v>0</v>
      </c>
      <c r="I9" s="52">
        <f t="shared" si="5"/>
        <v>0</v>
      </c>
      <c r="J9" s="52">
        <f t="shared" si="5"/>
        <v>0</v>
      </c>
      <c r="K9" s="52">
        <f t="shared" si="5"/>
        <v>0</v>
      </c>
      <c r="L9" s="52">
        <f t="shared" si="5"/>
        <v>0</v>
      </c>
      <c r="M9" s="52">
        <f t="shared" si="5"/>
        <v>0</v>
      </c>
      <c r="N9" s="52">
        <f t="shared" si="5"/>
        <v>0</v>
      </c>
      <c r="O9" s="52">
        <f t="shared" si="5"/>
        <v>0</v>
      </c>
      <c r="P9" s="52">
        <v>0</v>
      </c>
      <c r="Q9" s="52">
        <f>Q10-SUM(Q6:Q8)</f>
        <v>0</v>
      </c>
      <c r="R9" s="52">
        <v>0</v>
      </c>
      <c r="S9" s="52">
        <f>S10-SUM(S6:S8)</f>
        <v>0</v>
      </c>
      <c r="T9" s="52">
        <f>T10-SUM(T6:T8)</f>
        <v>0</v>
      </c>
      <c r="U9" s="53">
        <f>U10-SUM(U6:U8)</f>
        <v>0</v>
      </c>
      <c r="V9" s="52">
        <v>0</v>
      </c>
      <c r="W9" s="52">
        <f>W10-SUM(W6:W8)</f>
        <v>0</v>
      </c>
      <c r="X9" s="52">
        <v>0</v>
      </c>
      <c r="Y9" s="52">
        <f>Y10-SUM(Y6:Y8)</f>
        <v>0</v>
      </c>
      <c r="Z9" s="52">
        <f>Z10-SUM(Z6:Z8)</f>
        <v>0</v>
      </c>
      <c r="AA9" s="52">
        <f>AA10-SUM(AA6:AA8)</f>
        <v>0</v>
      </c>
      <c r="AB9" s="52">
        <v>0</v>
      </c>
      <c r="AC9" s="52">
        <f>AC10-SUM(AC6:AC8)</f>
        <v>0</v>
      </c>
      <c r="AD9" s="52">
        <v>0</v>
      </c>
      <c r="AE9" s="52">
        <f>AE10-SUM(AE6:AE8)</f>
        <v>0</v>
      </c>
      <c r="AF9" s="52">
        <f>AF10-SUM(AF6:AF8)</f>
        <v>0</v>
      </c>
      <c r="AG9" s="53">
        <f>AG10-SUM(AG6:AG8)</f>
        <v>0</v>
      </c>
      <c r="AH9" s="52">
        <v>0</v>
      </c>
      <c r="AI9" s="52">
        <f>AI10-SUM(AI6:AI8)</f>
        <v>0</v>
      </c>
      <c r="AJ9" s="52">
        <v>0</v>
      </c>
      <c r="AK9" s="52">
        <f>AK10-SUM(AK6:AK8)</f>
        <v>0</v>
      </c>
      <c r="AL9" s="52">
        <f>AL10-SUM(AL6:AL8)</f>
        <v>0</v>
      </c>
      <c r="AM9" s="52">
        <f>AM10-SUM(AM6:AM8)</f>
        <v>0</v>
      </c>
      <c r="AN9" s="52">
        <v>0</v>
      </c>
      <c r="AO9" s="52">
        <f>AO10-SUM(AO6:AO8)</f>
        <v>0</v>
      </c>
      <c r="AP9" s="52">
        <v>0</v>
      </c>
      <c r="AQ9" s="52">
        <f>AQ10-SUM(AQ6:AQ8)</f>
        <v>0</v>
      </c>
      <c r="AR9" s="52">
        <f>AR10-SUM(AR6:AR8)</f>
        <v>0</v>
      </c>
      <c r="AS9" s="53">
        <f>AS10-SUM(AS6:AS8)</f>
        <v>0</v>
      </c>
      <c r="AT9" s="52">
        <v>0</v>
      </c>
      <c r="AU9" s="52">
        <f>AU10-SUM(AU6:AU8)</f>
        <v>0</v>
      </c>
      <c r="AV9" s="52">
        <v>0</v>
      </c>
      <c r="AW9" s="52">
        <f>AW10-SUM(AW6:AW8)</f>
        <v>0</v>
      </c>
      <c r="AX9" s="52">
        <f>AX10-SUM(AX6:AX8)</f>
        <v>0</v>
      </c>
      <c r="AY9" s="52">
        <f>AY10-SUM(AY6:AY8)</f>
        <v>0</v>
      </c>
      <c r="AZ9" s="52">
        <v>0</v>
      </c>
      <c r="BA9" s="52">
        <f>BA10-SUM(BA6:BA8)</f>
        <v>0</v>
      </c>
      <c r="BB9" s="52">
        <v>0</v>
      </c>
      <c r="BC9" s="52">
        <f>BC10-SUM(BC6:BC8)</f>
        <v>0</v>
      </c>
      <c r="BD9" s="52">
        <f>BD10-SUM(BD6:BD8)</f>
        <v>0</v>
      </c>
      <c r="BE9" s="53">
        <f>BE10-SUM(BE6:BE8)</f>
        <v>0</v>
      </c>
      <c r="BF9" s="52">
        <v>0</v>
      </c>
      <c r="BG9" s="52">
        <f>BG10-SUM(BG6:BG8)</f>
        <v>0</v>
      </c>
      <c r="BH9" s="52">
        <v>0</v>
      </c>
      <c r="BI9" s="52">
        <f>BI10-SUM(BI6:BI8)</f>
        <v>0</v>
      </c>
      <c r="BJ9" s="52">
        <f>BJ10-SUM(BJ6:BJ8)</f>
        <v>0</v>
      </c>
      <c r="BK9" s="52">
        <f>BK10-SUM(BK6:BK8)</f>
        <v>0</v>
      </c>
      <c r="BL9" s="52">
        <v>0</v>
      </c>
      <c r="BM9" s="52">
        <f>BM10-SUM(BM6:BM8)</f>
        <v>0</v>
      </c>
      <c r="BN9" s="52">
        <v>0</v>
      </c>
    </row>
    <row r="10" spans="1:66" s="10" customFormat="1" ht="16.5" customHeight="1">
      <c r="A10" s="9"/>
      <c r="B10" s="29" t="s">
        <v>5</v>
      </c>
      <c r="C10" s="53">
        <v>1214941</v>
      </c>
      <c r="D10" s="52">
        <v>1530</v>
      </c>
      <c r="E10" s="53">
        <v>563612</v>
      </c>
      <c r="F10" s="52">
        <v>990</v>
      </c>
      <c r="G10" s="53">
        <v>263680</v>
      </c>
      <c r="H10" s="52">
        <v>399</v>
      </c>
      <c r="I10" s="53">
        <v>23320</v>
      </c>
      <c r="J10" s="52">
        <v>19</v>
      </c>
      <c r="K10" s="53">
        <v>594034</v>
      </c>
      <c r="L10" s="52">
        <v>179</v>
      </c>
      <c r="M10" s="55">
        <v>0</v>
      </c>
      <c r="N10" s="55">
        <v>0</v>
      </c>
      <c r="O10" s="53">
        <v>0</v>
      </c>
      <c r="P10" s="58">
        <v>0</v>
      </c>
      <c r="Q10" s="52">
        <v>0</v>
      </c>
      <c r="R10" s="58">
        <v>0</v>
      </c>
      <c r="S10" s="55">
        <f t="shared" ref="S10:U10" si="6">Y10-M10</f>
        <v>0</v>
      </c>
      <c r="T10" s="55">
        <f t="shared" si="6"/>
        <v>0</v>
      </c>
      <c r="U10" s="53">
        <f t="shared" si="6"/>
        <v>3000</v>
      </c>
      <c r="V10" s="58">
        <v>0</v>
      </c>
      <c r="W10" s="52">
        <f t="shared" ref="W10:W22" si="7">AC10-Q10</f>
        <v>4</v>
      </c>
      <c r="X10" s="58">
        <v>0</v>
      </c>
      <c r="Y10" s="55">
        <v>0</v>
      </c>
      <c r="Z10" s="55">
        <v>0</v>
      </c>
      <c r="AA10" s="53">
        <v>3000</v>
      </c>
      <c r="AB10" s="58">
        <v>0</v>
      </c>
      <c r="AC10" s="52">
        <v>4</v>
      </c>
      <c r="AD10" s="58">
        <v>0</v>
      </c>
      <c r="AE10" s="55">
        <f t="shared" ref="AE10" si="8">AK10-Y10</f>
        <v>6000</v>
      </c>
      <c r="AF10" s="55">
        <f t="shared" ref="AF10" si="9">AL10-Z10</f>
        <v>3</v>
      </c>
      <c r="AG10" s="53">
        <f t="shared" ref="AG10" si="10">AM10-AA10</f>
        <v>0</v>
      </c>
      <c r="AH10" s="56">
        <f>ROUND(((AG10/AE10-1)*100),1)</f>
        <v>-100</v>
      </c>
      <c r="AI10" s="52">
        <f t="shared" ref="AI10" si="11">AO10-AC10</f>
        <v>0</v>
      </c>
      <c r="AJ10" s="56">
        <f>ROUND(((AI10/AF10-1)*100),1)</f>
        <v>-100</v>
      </c>
      <c r="AK10" s="55">
        <v>6000</v>
      </c>
      <c r="AL10" s="55">
        <v>3</v>
      </c>
      <c r="AM10" s="53">
        <v>3000</v>
      </c>
      <c r="AN10" s="56">
        <f>ROUND(((AM10/AK10-1)*100),1)</f>
        <v>-50</v>
      </c>
      <c r="AO10" s="52">
        <v>4</v>
      </c>
      <c r="AP10" s="56">
        <f>ROUND(((AO10/AL10-1)*100),1)</f>
        <v>33.299999999999997</v>
      </c>
      <c r="AQ10" s="55">
        <f t="shared" ref="AQ10" si="12">AW10-AK10</f>
        <v>0</v>
      </c>
      <c r="AR10" s="55">
        <f t="shared" ref="AR10" si="13">AX10-AL10</f>
        <v>0</v>
      </c>
      <c r="AS10" s="53">
        <f t="shared" ref="AS10" si="14">AY10-AM10</f>
        <v>460</v>
      </c>
      <c r="AT10" s="58">
        <v>0</v>
      </c>
      <c r="AU10" s="52">
        <f t="shared" ref="AU10" si="15">BA10-AO10</f>
        <v>1</v>
      </c>
      <c r="AV10" s="58">
        <v>0</v>
      </c>
      <c r="AW10" s="55">
        <v>6000</v>
      </c>
      <c r="AX10" s="55">
        <v>3</v>
      </c>
      <c r="AY10" s="53">
        <v>3460</v>
      </c>
      <c r="AZ10" s="56">
        <f>ROUND(((AY10/AW10-1)*100),1)</f>
        <v>-42.3</v>
      </c>
      <c r="BA10" s="52">
        <v>5</v>
      </c>
      <c r="BB10" s="56">
        <f>ROUND(((BA10/AX10-1)*100),1)</f>
        <v>66.7</v>
      </c>
      <c r="BC10" s="55">
        <f t="shared" ref="BC10" si="16">BI10-AW10</f>
        <v>0</v>
      </c>
      <c r="BD10" s="55">
        <f t="shared" ref="BD10" si="17">BJ10-AX10</f>
        <v>0</v>
      </c>
      <c r="BE10" s="53">
        <f t="shared" ref="BE10" si="18">BK10-AY10</f>
        <v>1610</v>
      </c>
      <c r="BF10" s="52">
        <v>0</v>
      </c>
      <c r="BG10" s="52">
        <f t="shared" ref="BG10" si="19">BM10-BA10</f>
        <v>6</v>
      </c>
      <c r="BH10" s="52">
        <v>0</v>
      </c>
      <c r="BI10" s="55">
        <v>6000</v>
      </c>
      <c r="BJ10" s="55">
        <v>3</v>
      </c>
      <c r="BK10" s="53">
        <v>5070</v>
      </c>
      <c r="BL10" s="56">
        <f>ROUND(((BK10/BI10-1)*100),1)</f>
        <v>-15.5</v>
      </c>
      <c r="BM10" s="52">
        <v>11</v>
      </c>
      <c r="BN10" s="56">
        <f>ROUND(((BM10/BJ10-1)*100),1)</f>
        <v>266.7</v>
      </c>
    </row>
    <row r="11" spans="1:66" s="39" customFormat="1" ht="16.5" customHeight="1">
      <c r="A11" s="38"/>
      <c r="B11" s="41" t="s">
        <v>140</v>
      </c>
      <c r="C11" s="50">
        <v>162503</v>
      </c>
      <c r="D11" s="50">
        <v>225</v>
      </c>
      <c r="E11" s="50">
        <v>340735</v>
      </c>
      <c r="F11" s="50">
        <v>642</v>
      </c>
      <c r="G11" s="50">
        <v>463306</v>
      </c>
      <c r="H11" s="50">
        <v>866</v>
      </c>
      <c r="I11" s="50">
        <v>790843</v>
      </c>
      <c r="J11" s="50">
        <v>1367</v>
      </c>
      <c r="K11" s="50">
        <v>706295</v>
      </c>
      <c r="L11" s="50">
        <v>1219</v>
      </c>
      <c r="M11" s="50">
        <v>292075</v>
      </c>
      <c r="N11" s="50">
        <v>554</v>
      </c>
      <c r="O11" s="50">
        <v>40220</v>
      </c>
      <c r="P11" s="49">
        <f>ROUND(((O11/M11-1)*100),1)</f>
        <v>-86.2</v>
      </c>
      <c r="Q11" s="50">
        <v>70</v>
      </c>
      <c r="R11" s="49">
        <f>ROUND(((Q11/N11-1)*100),1)</f>
        <v>-87.4</v>
      </c>
      <c r="S11" s="50">
        <f t="shared" ref="S11:U12" si="20">Y11-M11</f>
        <v>19018</v>
      </c>
      <c r="T11" s="50">
        <f t="shared" si="20"/>
        <v>28</v>
      </c>
      <c r="U11" s="50">
        <f t="shared" si="20"/>
        <v>46399</v>
      </c>
      <c r="V11" s="49">
        <f>ROUND(((U11/S11-1)*100),1)</f>
        <v>144</v>
      </c>
      <c r="W11" s="50">
        <f>AC11-Q11</f>
        <v>78</v>
      </c>
      <c r="X11" s="49">
        <f>ROUND(((W11/T11-1)*100),1)</f>
        <v>178.6</v>
      </c>
      <c r="Y11" s="50">
        <v>311093</v>
      </c>
      <c r="Z11" s="50">
        <v>582</v>
      </c>
      <c r="AA11" s="50">
        <v>86619</v>
      </c>
      <c r="AB11" s="49">
        <f>ROUND(((AA11/Y11-1)*100),1)</f>
        <v>-72.2</v>
      </c>
      <c r="AC11" s="50">
        <v>148</v>
      </c>
      <c r="AD11" s="49">
        <f>ROUND(((AC11/Z11-1)*100),1)</f>
        <v>-74.599999999999994</v>
      </c>
      <c r="AE11" s="50">
        <f t="shared" ref="AE11:AG12" si="21">AK11-Y11</f>
        <v>195154</v>
      </c>
      <c r="AF11" s="50">
        <f t="shared" si="21"/>
        <v>341</v>
      </c>
      <c r="AG11" s="50">
        <f t="shared" si="21"/>
        <v>20695</v>
      </c>
      <c r="AH11" s="49">
        <f>ROUND(((AG11/AE11-1)*100),1)</f>
        <v>-89.4</v>
      </c>
      <c r="AI11" s="50">
        <f>AO11-AC11</f>
        <v>36</v>
      </c>
      <c r="AJ11" s="49">
        <f>ROUND(((AI11/AF11-1)*100),1)</f>
        <v>-89.4</v>
      </c>
      <c r="AK11" s="50">
        <v>506247</v>
      </c>
      <c r="AL11" s="50">
        <v>923</v>
      </c>
      <c r="AM11" s="50">
        <v>107314</v>
      </c>
      <c r="AN11" s="49">
        <f>ROUND(((AM11/AK11-1)*100),1)</f>
        <v>-78.8</v>
      </c>
      <c r="AO11" s="50">
        <v>184</v>
      </c>
      <c r="AP11" s="49">
        <f>ROUND(((AO11/AL11-1)*100),1)</f>
        <v>-80.099999999999994</v>
      </c>
      <c r="AQ11" s="50">
        <f t="shared" ref="AQ11:AS12" si="22">AW11-AK11</f>
        <v>19487</v>
      </c>
      <c r="AR11" s="50">
        <f t="shared" si="22"/>
        <v>26</v>
      </c>
      <c r="AS11" s="50">
        <f t="shared" si="22"/>
        <v>20494</v>
      </c>
      <c r="AT11" s="49">
        <f>ROUND(((AS11/AQ11-1)*100),1)</f>
        <v>5.2</v>
      </c>
      <c r="AU11" s="50">
        <f>BA11-AO11</f>
        <v>36</v>
      </c>
      <c r="AV11" s="49">
        <f>ROUND(((AU11/AR11-1)*100),1)</f>
        <v>38.5</v>
      </c>
      <c r="AW11" s="50">
        <v>525734</v>
      </c>
      <c r="AX11" s="50">
        <v>949</v>
      </c>
      <c r="AY11" s="50">
        <v>127808</v>
      </c>
      <c r="AZ11" s="49">
        <f>ROUND(((AY11/AW11-1)*100),1)</f>
        <v>-75.7</v>
      </c>
      <c r="BA11" s="50">
        <v>220</v>
      </c>
      <c r="BB11" s="49">
        <f>ROUND(((BA11/AX11-1)*100),1)</f>
        <v>-76.8</v>
      </c>
      <c r="BC11" s="50">
        <f t="shared" ref="BC11:BE12" si="23">BI11-AW11</f>
        <v>0</v>
      </c>
      <c r="BD11" s="50">
        <f t="shared" si="23"/>
        <v>0</v>
      </c>
      <c r="BE11" s="50">
        <f t="shared" si="23"/>
        <v>61327</v>
      </c>
      <c r="BF11" s="50">
        <v>0</v>
      </c>
      <c r="BG11" s="50">
        <f>BM11-BA11</f>
        <v>110</v>
      </c>
      <c r="BH11" s="50">
        <v>0</v>
      </c>
      <c r="BI11" s="50">
        <v>525734</v>
      </c>
      <c r="BJ11" s="50">
        <v>949</v>
      </c>
      <c r="BK11" s="50">
        <v>189135</v>
      </c>
      <c r="BL11" s="49">
        <f>ROUND(((BK11/BI11-1)*100),1)</f>
        <v>-64</v>
      </c>
      <c r="BM11" s="50">
        <v>330</v>
      </c>
      <c r="BN11" s="49">
        <f>ROUND(((BM11/BJ11-1)*100),1)</f>
        <v>-65.2</v>
      </c>
    </row>
    <row r="12" spans="1:66" s="39" customFormat="1" ht="16.5" customHeight="1">
      <c r="A12" s="38" t="s">
        <v>6</v>
      </c>
      <c r="B12" s="41" t="s">
        <v>51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181554</v>
      </c>
      <c r="J12" s="50">
        <v>387</v>
      </c>
      <c r="K12" s="50">
        <v>22299</v>
      </c>
      <c r="L12" s="50">
        <v>46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f t="shared" si="20"/>
        <v>7023</v>
      </c>
      <c r="T12" s="50">
        <f t="shared" si="20"/>
        <v>15</v>
      </c>
      <c r="U12" s="50">
        <f t="shared" si="20"/>
        <v>0</v>
      </c>
      <c r="V12" s="49">
        <f>ROUND(((U12/S12-1)*100),1)</f>
        <v>-100</v>
      </c>
      <c r="W12" s="50">
        <f>AC12-Q12</f>
        <v>0</v>
      </c>
      <c r="X12" s="49">
        <f>ROUND(((W12/T12-1)*100),1)</f>
        <v>-100</v>
      </c>
      <c r="Y12" s="50">
        <v>7023</v>
      </c>
      <c r="Z12" s="50">
        <v>15</v>
      </c>
      <c r="AA12" s="50">
        <v>0</v>
      </c>
      <c r="AB12" s="49">
        <f>ROUND(((AA12/Y12-1)*100),1)</f>
        <v>-100</v>
      </c>
      <c r="AC12" s="50">
        <v>0</v>
      </c>
      <c r="AD12" s="49">
        <f>ROUND(((AC12/Z12-1)*100),1)</f>
        <v>-100</v>
      </c>
      <c r="AE12" s="50">
        <f t="shared" si="21"/>
        <v>0</v>
      </c>
      <c r="AF12" s="50">
        <f t="shared" si="21"/>
        <v>0</v>
      </c>
      <c r="AG12" s="50">
        <f t="shared" si="21"/>
        <v>7185</v>
      </c>
      <c r="AH12" s="50">
        <v>0</v>
      </c>
      <c r="AI12" s="50">
        <f>AO12-AC12</f>
        <v>17</v>
      </c>
      <c r="AJ12" s="50">
        <v>0</v>
      </c>
      <c r="AK12" s="50">
        <v>7023</v>
      </c>
      <c r="AL12" s="50">
        <v>15</v>
      </c>
      <c r="AM12" s="50">
        <v>7185</v>
      </c>
      <c r="AN12" s="49">
        <f>ROUND(((AM12/AK12-1)*100),1)</f>
        <v>2.2999999999999998</v>
      </c>
      <c r="AO12" s="50">
        <v>17</v>
      </c>
      <c r="AP12" s="49">
        <f>ROUND(((AO12/AL12-1)*100),1)</f>
        <v>13.3</v>
      </c>
      <c r="AQ12" s="50">
        <f t="shared" si="22"/>
        <v>0</v>
      </c>
      <c r="AR12" s="50">
        <f t="shared" si="22"/>
        <v>0</v>
      </c>
      <c r="AS12" s="50">
        <f t="shared" si="22"/>
        <v>0</v>
      </c>
      <c r="AT12" s="50">
        <v>0</v>
      </c>
      <c r="AU12" s="50">
        <f>BA12-AO12</f>
        <v>0</v>
      </c>
      <c r="AV12" s="50">
        <v>0</v>
      </c>
      <c r="AW12" s="50">
        <v>7023</v>
      </c>
      <c r="AX12" s="50">
        <v>15</v>
      </c>
      <c r="AY12" s="50">
        <v>7185</v>
      </c>
      <c r="AZ12" s="49">
        <f>ROUND(((AY12/AW12-1)*100),1)</f>
        <v>2.2999999999999998</v>
      </c>
      <c r="BA12" s="50">
        <v>17</v>
      </c>
      <c r="BB12" s="49">
        <f>ROUND(((BA12/AX12-1)*100),1)</f>
        <v>13.3</v>
      </c>
      <c r="BC12" s="50">
        <f t="shared" si="23"/>
        <v>0</v>
      </c>
      <c r="BD12" s="50">
        <f t="shared" si="23"/>
        <v>0</v>
      </c>
      <c r="BE12" s="50">
        <f t="shared" si="23"/>
        <v>0</v>
      </c>
      <c r="BF12" s="50">
        <v>0</v>
      </c>
      <c r="BG12" s="50">
        <f>BM12-BA12</f>
        <v>0</v>
      </c>
      <c r="BH12" s="50">
        <v>0</v>
      </c>
      <c r="BI12" s="50">
        <v>7023</v>
      </c>
      <c r="BJ12" s="50">
        <v>15</v>
      </c>
      <c r="BK12" s="50">
        <v>7185</v>
      </c>
      <c r="BL12" s="49">
        <f>ROUND(((BK12/BI12-1)*100),1)</f>
        <v>2.2999999999999998</v>
      </c>
      <c r="BM12" s="50">
        <v>17</v>
      </c>
      <c r="BN12" s="49">
        <f>ROUND(((BM12/BJ12-1)*100),1)</f>
        <v>13.3</v>
      </c>
    </row>
    <row r="13" spans="1:66" s="39" customFormat="1" ht="16.5" customHeight="1">
      <c r="A13" s="38"/>
      <c r="B13" s="41" t="s">
        <v>282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20723</v>
      </c>
      <c r="P13" s="50">
        <v>0</v>
      </c>
      <c r="Q13" s="50">
        <v>38</v>
      </c>
      <c r="R13" s="50">
        <v>0</v>
      </c>
      <c r="S13" s="50">
        <f t="shared" ref="S13:S18" si="24">Y13-M13</f>
        <v>0</v>
      </c>
      <c r="T13" s="50">
        <f t="shared" ref="T13:T18" si="25">Z13-N13</f>
        <v>0</v>
      </c>
      <c r="U13" s="50">
        <f t="shared" ref="U13:U18" si="26">AA13-O13</f>
        <v>0</v>
      </c>
      <c r="V13" s="50">
        <v>0</v>
      </c>
      <c r="W13" s="50">
        <f t="shared" ref="W13:W18" si="27">AC13-Q13</f>
        <v>0</v>
      </c>
      <c r="X13" s="50">
        <v>0</v>
      </c>
      <c r="Y13" s="50">
        <v>0</v>
      </c>
      <c r="Z13" s="50">
        <v>0</v>
      </c>
      <c r="AA13" s="50">
        <v>20723</v>
      </c>
      <c r="AB13" s="50">
        <v>0</v>
      </c>
      <c r="AC13" s="50">
        <v>38</v>
      </c>
      <c r="AD13" s="50">
        <v>0</v>
      </c>
      <c r="AE13" s="50">
        <f t="shared" ref="AE13:AE15" si="28">AK13-Y13</f>
        <v>0</v>
      </c>
      <c r="AF13" s="50">
        <f t="shared" ref="AF13:AF15" si="29">AL13-Z13</f>
        <v>0</v>
      </c>
      <c r="AG13" s="50">
        <f t="shared" ref="AG13:AG15" si="30">AM13-AA13</f>
        <v>0</v>
      </c>
      <c r="AH13" s="50">
        <v>0</v>
      </c>
      <c r="AI13" s="50">
        <f t="shared" ref="AI13:AI15" si="31">AO13-AC13</f>
        <v>0</v>
      </c>
      <c r="AJ13" s="50">
        <v>0</v>
      </c>
      <c r="AK13" s="50">
        <v>0</v>
      </c>
      <c r="AL13" s="50">
        <v>0</v>
      </c>
      <c r="AM13" s="50">
        <v>20723</v>
      </c>
      <c r="AN13" s="50">
        <v>0</v>
      </c>
      <c r="AO13" s="50">
        <v>38</v>
      </c>
      <c r="AP13" s="50">
        <v>0</v>
      </c>
      <c r="AQ13" s="50">
        <f t="shared" ref="AQ13" si="32">AW13-AK13</f>
        <v>0</v>
      </c>
      <c r="AR13" s="50">
        <f t="shared" ref="AR13" si="33">AX13-AL13</f>
        <v>0</v>
      </c>
      <c r="AS13" s="50">
        <f t="shared" ref="AS13" si="34">AY13-AM13</f>
        <v>0</v>
      </c>
      <c r="AT13" s="50">
        <v>0</v>
      </c>
      <c r="AU13" s="50">
        <f>BA13-AO13</f>
        <v>0</v>
      </c>
      <c r="AV13" s="50">
        <v>0</v>
      </c>
      <c r="AW13" s="50">
        <v>0</v>
      </c>
      <c r="AX13" s="50">
        <v>0</v>
      </c>
      <c r="AY13" s="50">
        <v>20723</v>
      </c>
      <c r="AZ13" s="50">
        <v>0</v>
      </c>
      <c r="BA13" s="50">
        <v>38</v>
      </c>
      <c r="BB13" s="50">
        <v>0</v>
      </c>
      <c r="BC13" s="50">
        <f t="shared" ref="BC13:BC15" si="35">BI13-AW13</f>
        <v>0</v>
      </c>
      <c r="BD13" s="50">
        <f t="shared" ref="BD13:BD15" si="36">BJ13-AX13</f>
        <v>0</v>
      </c>
      <c r="BE13" s="50">
        <f t="shared" ref="BE13:BE15" si="37">BK13-AY13</f>
        <v>0</v>
      </c>
      <c r="BF13" s="50">
        <v>0</v>
      </c>
      <c r="BG13" s="50">
        <f>BM13-BA13</f>
        <v>0</v>
      </c>
      <c r="BH13" s="50">
        <v>0</v>
      </c>
      <c r="BI13" s="50">
        <v>0</v>
      </c>
      <c r="BJ13" s="50">
        <v>0</v>
      </c>
      <c r="BK13" s="50">
        <v>20723</v>
      </c>
      <c r="BL13" s="50">
        <v>0</v>
      </c>
      <c r="BM13" s="50">
        <v>38</v>
      </c>
      <c r="BN13" s="50">
        <v>0</v>
      </c>
    </row>
    <row r="14" spans="1:66" s="39" customFormat="1" ht="16.5" customHeight="1">
      <c r="A14" s="38"/>
      <c r="B14" s="41" t="s">
        <v>49</v>
      </c>
      <c r="C14" s="50">
        <v>0</v>
      </c>
      <c r="D14" s="50">
        <v>0</v>
      </c>
      <c r="E14" s="50">
        <v>1</v>
      </c>
      <c r="F14" s="50">
        <v>0</v>
      </c>
      <c r="G14" s="50">
        <v>0</v>
      </c>
      <c r="H14" s="50">
        <v>0</v>
      </c>
      <c r="I14" s="50">
        <v>42450</v>
      </c>
      <c r="J14" s="50">
        <v>89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f t="shared" si="24"/>
        <v>0</v>
      </c>
      <c r="T14" s="50">
        <f t="shared" si="25"/>
        <v>0</v>
      </c>
      <c r="U14" s="50">
        <f t="shared" si="26"/>
        <v>0</v>
      </c>
      <c r="V14" s="50">
        <v>0</v>
      </c>
      <c r="W14" s="50">
        <f t="shared" si="27"/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f t="shared" si="28"/>
        <v>0</v>
      </c>
      <c r="AF14" s="50">
        <f t="shared" si="29"/>
        <v>0</v>
      </c>
      <c r="AG14" s="50">
        <f t="shared" si="30"/>
        <v>0</v>
      </c>
      <c r="AH14" s="50">
        <v>0</v>
      </c>
      <c r="AI14" s="50">
        <f t="shared" si="31"/>
        <v>0</v>
      </c>
      <c r="AJ14" s="50">
        <v>0</v>
      </c>
      <c r="AK14" s="50">
        <v>0</v>
      </c>
      <c r="AL14" s="50">
        <v>0</v>
      </c>
      <c r="AM14" s="50"/>
      <c r="AN14" s="50">
        <v>0</v>
      </c>
      <c r="AO14" s="50"/>
      <c r="AP14" s="50">
        <v>0</v>
      </c>
      <c r="AQ14" s="50">
        <f t="shared" ref="AQ14:AS20" si="38">AW14-AK14</f>
        <v>0</v>
      </c>
      <c r="AR14" s="50">
        <f t="shared" si="38"/>
        <v>0</v>
      </c>
      <c r="AS14" s="50">
        <f t="shared" si="38"/>
        <v>0</v>
      </c>
      <c r="AT14" s="50">
        <v>0</v>
      </c>
      <c r="AU14" s="50">
        <f t="shared" ref="AU14:AU20" si="39">BA14-AO14</f>
        <v>0</v>
      </c>
      <c r="AV14" s="50">
        <v>0</v>
      </c>
      <c r="AW14" s="50">
        <v>0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f t="shared" si="35"/>
        <v>0</v>
      </c>
      <c r="BD14" s="50">
        <f t="shared" si="36"/>
        <v>0</v>
      </c>
      <c r="BE14" s="50">
        <f t="shared" si="37"/>
        <v>0</v>
      </c>
      <c r="BF14" s="50">
        <v>0</v>
      </c>
      <c r="BG14" s="50">
        <f>BM14-BA14</f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</row>
    <row r="15" spans="1:66" s="39" customFormat="1" ht="16.5" customHeight="1">
      <c r="A15" s="38"/>
      <c r="B15" s="41" t="s">
        <v>177</v>
      </c>
      <c r="C15" s="50">
        <v>0</v>
      </c>
      <c r="D15" s="50">
        <v>0</v>
      </c>
      <c r="E15" s="50">
        <v>16360</v>
      </c>
      <c r="F15" s="50">
        <v>28</v>
      </c>
      <c r="G15" s="50">
        <v>0</v>
      </c>
      <c r="H15" s="50">
        <v>0</v>
      </c>
      <c r="I15" s="50">
        <v>41805</v>
      </c>
      <c r="J15" s="50">
        <v>87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1">
        <v>0</v>
      </c>
      <c r="S15" s="50">
        <f t="shared" si="24"/>
        <v>0</v>
      </c>
      <c r="T15" s="50">
        <f t="shared" si="25"/>
        <v>0</v>
      </c>
      <c r="U15" s="50">
        <f t="shared" si="26"/>
        <v>0</v>
      </c>
      <c r="V15" s="50">
        <v>0</v>
      </c>
      <c r="W15" s="50">
        <f t="shared" si="27"/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f t="shared" si="28"/>
        <v>0</v>
      </c>
      <c r="AF15" s="50">
        <f t="shared" si="29"/>
        <v>0</v>
      </c>
      <c r="AG15" s="50">
        <f t="shared" si="30"/>
        <v>0</v>
      </c>
      <c r="AH15" s="50">
        <v>0</v>
      </c>
      <c r="AI15" s="50">
        <f t="shared" si="31"/>
        <v>0</v>
      </c>
      <c r="AJ15" s="50">
        <v>0</v>
      </c>
      <c r="AK15" s="50">
        <v>0</v>
      </c>
      <c r="AL15" s="50">
        <v>0</v>
      </c>
      <c r="AM15" s="50"/>
      <c r="AN15" s="50">
        <v>0</v>
      </c>
      <c r="AO15" s="50"/>
      <c r="AP15" s="50">
        <v>0</v>
      </c>
      <c r="AQ15" s="50">
        <f t="shared" si="38"/>
        <v>0</v>
      </c>
      <c r="AR15" s="50">
        <f t="shared" si="38"/>
        <v>0</v>
      </c>
      <c r="AS15" s="50">
        <f t="shared" si="38"/>
        <v>0</v>
      </c>
      <c r="AT15" s="50">
        <v>0</v>
      </c>
      <c r="AU15" s="50">
        <f t="shared" si="39"/>
        <v>0</v>
      </c>
      <c r="AV15" s="50">
        <v>0</v>
      </c>
      <c r="AW15" s="50">
        <v>0</v>
      </c>
      <c r="AX15" s="50">
        <v>0</v>
      </c>
      <c r="AY15" s="50">
        <v>0</v>
      </c>
      <c r="AZ15" s="50">
        <v>0</v>
      </c>
      <c r="BA15" s="50">
        <v>0</v>
      </c>
      <c r="BB15" s="50">
        <v>0</v>
      </c>
      <c r="BC15" s="50">
        <f t="shared" si="35"/>
        <v>0</v>
      </c>
      <c r="BD15" s="50">
        <f t="shared" si="36"/>
        <v>0</v>
      </c>
      <c r="BE15" s="50">
        <f t="shared" si="37"/>
        <v>0</v>
      </c>
      <c r="BF15" s="50">
        <v>0</v>
      </c>
      <c r="BG15" s="50">
        <f>BM15-BA15</f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</row>
    <row r="16" spans="1:66" s="39" customFormat="1" ht="16.5" customHeight="1">
      <c r="A16" s="38"/>
      <c r="B16" s="41" t="s">
        <v>76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20155</v>
      </c>
      <c r="J16" s="50">
        <v>39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f t="shared" si="24"/>
        <v>0</v>
      </c>
      <c r="T16" s="50">
        <f t="shared" si="25"/>
        <v>0</v>
      </c>
      <c r="U16" s="50">
        <f t="shared" si="26"/>
        <v>0</v>
      </c>
      <c r="V16" s="50">
        <v>0</v>
      </c>
      <c r="W16" s="50">
        <f t="shared" si="27"/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f t="shared" ref="AE16:AG20" si="40">AK16-Y16</f>
        <v>0</v>
      </c>
      <c r="AF16" s="50">
        <f t="shared" si="40"/>
        <v>0</v>
      </c>
      <c r="AG16" s="50">
        <f t="shared" si="40"/>
        <v>0</v>
      </c>
      <c r="AH16" s="50">
        <v>0</v>
      </c>
      <c r="AI16" s="50">
        <f t="shared" ref="AI16:AI20" si="41">AO16-AC16</f>
        <v>0</v>
      </c>
      <c r="AJ16" s="50">
        <v>0</v>
      </c>
      <c r="AK16" s="50">
        <v>0</v>
      </c>
      <c r="AL16" s="50">
        <v>0</v>
      </c>
      <c r="AM16" s="50"/>
      <c r="AN16" s="50">
        <v>0</v>
      </c>
      <c r="AO16" s="50"/>
      <c r="AP16" s="50">
        <v>0</v>
      </c>
      <c r="AQ16" s="50">
        <f t="shared" si="38"/>
        <v>0</v>
      </c>
      <c r="AR16" s="50">
        <f t="shared" si="38"/>
        <v>0</v>
      </c>
      <c r="AS16" s="50">
        <f t="shared" si="38"/>
        <v>0</v>
      </c>
      <c r="AT16" s="50">
        <v>0</v>
      </c>
      <c r="AU16" s="50">
        <f t="shared" si="39"/>
        <v>0</v>
      </c>
      <c r="AV16" s="50">
        <v>0</v>
      </c>
      <c r="AW16" s="50">
        <v>0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f t="shared" ref="BC16:BE20" si="42">BI16-AW16</f>
        <v>0</v>
      </c>
      <c r="BD16" s="50">
        <f t="shared" si="42"/>
        <v>0</v>
      </c>
      <c r="BE16" s="50">
        <f t="shared" si="42"/>
        <v>0</v>
      </c>
      <c r="BF16" s="50">
        <v>0</v>
      </c>
      <c r="BG16" s="50">
        <f t="shared" ref="BG16:BG20" si="43">BM16-BA16</f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</row>
    <row r="17" spans="1:66" s="39" customFormat="1" ht="16.5" customHeight="1">
      <c r="A17" s="38"/>
      <c r="B17" s="41" t="s">
        <v>74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29772</v>
      </c>
      <c r="J17" s="50">
        <v>14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f t="shared" si="24"/>
        <v>0</v>
      </c>
      <c r="T17" s="50">
        <f t="shared" si="25"/>
        <v>0</v>
      </c>
      <c r="U17" s="50">
        <f t="shared" si="26"/>
        <v>0</v>
      </c>
      <c r="V17" s="50">
        <v>0</v>
      </c>
      <c r="W17" s="50">
        <f t="shared" si="27"/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f t="shared" si="40"/>
        <v>0</v>
      </c>
      <c r="AF17" s="50">
        <f t="shared" si="40"/>
        <v>0</v>
      </c>
      <c r="AG17" s="50">
        <f t="shared" si="40"/>
        <v>0</v>
      </c>
      <c r="AH17" s="50">
        <v>0</v>
      </c>
      <c r="AI17" s="50">
        <f t="shared" si="41"/>
        <v>0</v>
      </c>
      <c r="AJ17" s="50">
        <v>0</v>
      </c>
      <c r="AK17" s="50">
        <v>0</v>
      </c>
      <c r="AL17" s="50">
        <v>0</v>
      </c>
      <c r="AM17" s="50"/>
      <c r="AN17" s="50">
        <v>0</v>
      </c>
      <c r="AO17" s="50"/>
      <c r="AP17" s="50">
        <v>0</v>
      </c>
      <c r="AQ17" s="50">
        <f t="shared" si="38"/>
        <v>0</v>
      </c>
      <c r="AR17" s="50">
        <f t="shared" si="38"/>
        <v>0</v>
      </c>
      <c r="AS17" s="50">
        <f t="shared" si="38"/>
        <v>0</v>
      </c>
      <c r="AT17" s="50">
        <v>0</v>
      </c>
      <c r="AU17" s="50">
        <f t="shared" si="39"/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f t="shared" si="42"/>
        <v>0</v>
      </c>
      <c r="BD17" s="50">
        <f t="shared" si="42"/>
        <v>0</v>
      </c>
      <c r="BE17" s="50">
        <f t="shared" si="42"/>
        <v>0</v>
      </c>
      <c r="BF17" s="50">
        <v>0</v>
      </c>
      <c r="BG17" s="50">
        <f t="shared" si="43"/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</row>
    <row r="18" spans="1:66" s="39" customFormat="1" ht="16.5" customHeight="1">
      <c r="A18" s="38"/>
      <c r="B18" s="41" t="s">
        <v>205</v>
      </c>
      <c r="C18" s="50">
        <v>0</v>
      </c>
      <c r="D18" s="50">
        <v>0</v>
      </c>
      <c r="E18" s="50">
        <v>0</v>
      </c>
      <c r="F18" s="50">
        <v>0</v>
      </c>
      <c r="G18" s="50">
        <v>9774</v>
      </c>
      <c r="H18" s="50">
        <v>16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f t="shared" si="24"/>
        <v>0</v>
      </c>
      <c r="T18" s="50">
        <f t="shared" si="25"/>
        <v>0</v>
      </c>
      <c r="U18" s="50">
        <f t="shared" si="26"/>
        <v>0</v>
      </c>
      <c r="V18" s="50">
        <v>0</v>
      </c>
      <c r="W18" s="50">
        <f t="shared" si="27"/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f t="shared" si="40"/>
        <v>0</v>
      </c>
      <c r="AF18" s="50">
        <f t="shared" si="40"/>
        <v>0</v>
      </c>
      <c r="AG18" s="50">
        <f t="shared" si="40"/>
        <v>0</v>
      </c>
      <c r="AH18" s="50">
        <v>0</v>
      </c>
      <c r="AI18" s="50">
        <f t="shared" si="41"/>
        <v>0</v>
      </c>
      <c r="AJ18" s="50">
        <v>0</v>
      </c>
      <c r="AK18" s="50">
        <v>0</v>
      </c>
      <c r="AL18" s="50">
        <v>0</v>
      </c>
      <c r="AM18" s="50"/>
      <c r="AN18" s="50">
        <v>0</v>
      </c>
      <c r="AO18" s="50"/>
      <c r="AP18" s="51">
        <v>0</v>
      </c>
      <c r="AQ18" s="50">
        <f t="shared" si="38"/>
        <v>0</v>
      </c>
      <c r="AR18" s="50">
        <f t="shared" si="38"/>
        <v>0</v>
      </c>
      <c r="AS18" s="50">
        <f t="shared" si="38"/>
        <v>0</v>
      </c>
      <c r="AT18" s="50">
        <v>0</v>
      </c>
      <c r="AU18" s="50">
        <f t="shared" si="39"/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f t="shared" si="42"/>
        <v>0</v>
      </c>
      <c r="BD18" s="50">
        <f t="shared" si="42"/>
        <v>0</v>
      </c>
      <c r="BE18" s="50">
        <f t="shared" si="42"/>
        <v>0</v>
      </c>
      <c r="BF18" s="50">
        <v>0</v>
      </c>
      <c r="BG18" s="50">
        <f t="shared" si="43"/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1">
        <v>0</v>
      </c>
    </row>
    <row r="19" spans="1:66" s="39" customFormat="1" ht="16.5" customHeight="1">
      <c r="A19" s="38"/>
      <c r="B19" s="41" t="s">
        <v>187</v>
      </c>
      <c r="C19" s="48">
        <v>0</v>
      </c>
      <c r="D19" s="48">
        <v>0</v>
      </c>
      <c r="E19" s="50">
        <v>1382</v>
      </c>
      <c r="F19" s="50">
        <v>2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1">
        <v>0</v>
      </c>
      <c r="S19" s="50">
        <f t="shared" ref="S19:U20" si="44">Y19-M19</f>
        <v>0</v>
      </c>
      <c r="T19" s="50">
        <f t="shared" si="44"/>
        <v>0</v>
      </c>
      <c r="U19" s="50">
        <f t="shared" si="44"/>
        <v>0</v>
      </c>
      <c r="V19" s="50">
        <v>0</v>
      </c>
      <c r="W19" s="50">
        <f t="shared" ref="W19:W20" si="45">AC19-Q19</f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1">
        <v>0</v>
      </c>
      <c r="AE19" s="50">
        <f t="shared" si="40"/>
        <v>0</v>
      </c>
      <c r="AF19" s="50">
        <f t="shared" si="40"/>
        <v>0</v>
      </c>
      <c r="AG19" s="50">
        <f t="shared" si="40"/>
        <v>0</v>
      </c>
      <c r="AH19" s="50">
        <v>0</v>
      </c>
      <c r="AI19" s="50">
        <f t="shared" si="41"/>
        <v>0</v>
      </c>
      <c r="AJ19" s="51">
        <v>0</v>
      </c>
      <c r="AK19" s="50">
        <v>0</v>
      </c>
      <c r="AL19" s="50">
        <v>0</v>
      </c>
      <c r="AM19" s="50"/>
      <c r="AN19" s="50">
        <v>0</v>
      </c>
      <c r="AO19" s="50"/>
      <c r="AP19" s="51">
        <v>0</v>
      </c>
      <c r="AQ19" s="50">
        <f t="shared" si="38"/>
        <v>0</v>
      </c>
      <c r="AR19" s="50">
        <f t="shared" si="38"/>
        <v>0</v>
      </c>
      <c r="AS19" s="50">
        <f t="shared" si="38"/>
        <v>0</v>
      </c>
      <c r="AT19" s="50">
        <v>0</v>
      </c>
      <c r="AU19" s="50">
        <f t="shared" si="39"/>
        <v>0</v>
      </c>
      <c r="AV19" s="51">
        <v>0</v>
      </c>
      <c r="AW19" s="50">
        <v>0</v>
      </c>
      <c r="AX19" s="50">
        <v>0</v>
      </c>
      <c r="AY19" s="50">
        <v>0</v>
      </c>
      <c r="AZ19" s="50">
        <v>0</v>
      </c>
      <c r="BA19" s="50">
        <v>0</v>
      </c>
      <c r="BB19" s="51">
        <v>0</v>
      </c>
      <c r="BC19" s="50">
        <f t="shared" si="42"/>
        <v>0</v>
      </c>
      <c r="BD19" s="50">
        <f t="shared" si="42"/>
        <v>0</v>
      </c>
      <c r="BE19" s="50">
        <f t="shared" si="42"/>
        <v>0</v>
      </c>
      <c r="BF19" s="50">
        <v>0</v>
      </c>
      <c r="BG19" s="50">
        <f t="shared" si="43"/>
        <v>0</v>
      </c>
      <c r="BH19" s="51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51">
        <v>0</v>
      </c>
    </row>
    <row r="20" spans="1:66" s="39" customFormat="1" ht="16.5" customHeight="1">
      <c r="A20" s="38"/>
      <c r="B20" s="41" t="s">
        <v>58</v>
      </c>
      <c r="C20" s="50">
        <v>0</v>
      </c>
      <c r="D20" s="50">
        <v>0</v>
      </c>
      <c r="E20" s="50">
        <v>1082</v>
      </c>
      <c r="F20" s="50">
        <v>1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1">
        <v>0</v>
      </c>
      <c r="S20" s="50">
        <f t="shared" si="44"/>
        <v>0</v>
      </c>
      <c r="T20" s="50">
        <f t="shared" si="44"/>
        <v>0</v>
      </c>
      <c r="U20" s="50">
        <f t="shared" si="44"/>
        <v>0</v>
      </c>
      <c r="V20" s="50">
        <v>0</v>
      </c>
      <c r="W20" s="50">
        <f t="shared" si="45"/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1">
        <v>0</v>
      </c>
      <c r="AE20" s="50">
        <f t="shared" si="40"/>
        <v>0</v>
      </c>
      <c r="AF20" s="50">
        <f t="shared" si="40"/>
        <v>0</v>
      </c>
      <c r="AG20" s="50">
        <f t="shared" si="40"/>
        <v>0</v>
      </c>
      <c r="AH20" s="50">
        <v>0</v>
      </c>
      <c r="AI20" s="50">
        <f t="shared" si="41"/>
        <v>0</v>
      </c>
      <c r="AJ20" s="51">
        <v>0</v>
      </c>
      <c r="AK20" s="50">
        <v>0</v>
      </c>
      <c r="AL20" s="50">
        <v>0</v>
      </c>
      <c r="AM20" s="50"/>
      <c r="AN20" s="50">
        <v>0</v>
      </c>
      <c r="AO20" s="50"/>
      <c r="AP20" s="51">
        <v>0</v>
      </c>
      <c r="AQ20" s="50">
        <f t="shared" si="38"/>
        <v>0</v>
      </c>
      <c r="AR20" s="50">
        <f t="shared" si="38"/>
        <v>0</v>
      </c>
      <c r="AS20" s="50">
        <f t="shared" si="38"/>
        <v>0</v>
      </c>
      <c r="AT20" s="50">
        <v>0</v>
      </c>
      <c r="AU20" s="50">
        <f t="shared" si="39"/>
        <v>0</v>
      </c>
      <c r="AV20" s="51">
        <v>0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1">
        <v>0</v>
      </c>
      <c r="BC20" s="50">
        <f t="shared" si="42"/>
        <v>0</v>
      </c>
      <c r="BD20" s="50">
        <f t="shared" si="42"/>
        <v>0</v>
      </c>
      <c r="BE20" s="50">
        <f t="shared" si="42"/>
        <v>0</v>
      </c>
      <c r="BF20" s="50">
        <v>0</v>
      </c>
      <c r="BG20" s="50">
        <f t="shared" si="43"/>
        <v>0</v>
      </c>
      <c r="BH20" s="51">
        <v>0</v>
      </c>
      <c r="BI20" s="50">
        <v>0</v>
      </c>
      <c r="BJ20" s="50">
        <v>0</v>
      </c>
      <c r="BK20" s="50">
        <v>0</v>
      </c>
      <c r="BL20" s="50">
        <v>0</v>
      </c>
      <c r="BM20" s="50">
        <v>0</v>
      </c>
      <c r="BN20" s="51">
        <v>0</v>
      </c>
    </row>
    <row r="21" spans="1:66" s="39" customFormat="1" ht="16.5" customHeight="1">
      <c r="A21" s="38"/>
      <c r="B21" s="27" t="s">
        <v>7</v>
      </c>
      <c r="C21" s="53">
        <f t="shared" ref="C21:O21" si="46">C22-SUM(C11:C20)</f>
        <v>0</v>
      </c>
      <c r="D21" s="52">
        <f t="shared" si="46"/>
        <v>0</v>
      </c>
      <c r="E21" s="53">
        <f t="shared" si="46"/>
        <v>1</v>
      </c>
      <c r="F21" s="52">
        <f t="shared" si="46"/>
        <v>0</v>
      </c>
      <c r="G21" s="53">
        <f t="shared" si="46"/>
        <v>0</v>
      </c>
      <c r="H21" s="52">
        <f t="shared" si="46"/>
        <v>0</v>
      </c>
      <c r="I21" s="53">
        <f t="shared" si="46"/>
        <v>410</v>
      </c>
      <c r="J21" s="52">
        <f t="shared" si="46"/>
        <v>1</v>
      </c>
      <c r="K21" s="53">
        <f t="shared" si="46"/>
        <v>5</v>
      </c>
      <c r="L21" s="52">
        <f t="shared" si="46"/>
        <v>0</v>
      </c>
      <c r="M21" s="52">
        <f t="shared" si="46"/>
        <v>0</v>
      </c>
      <c r="N21" s="52">
        <f t="shared" si="46"/>
        <v>0</v>
      </c>
      <c r="O21" s="53">
        <f t="shared" si="46"/>
        <v>0</v>
      </c>
      <c r="P21" s="52">
        <v>0</v>
      </c>
      <c r="Q21" s="52">
        <f>Q22-SUM(Q11:Q20)</f>
        <v>0</v>
      </c>
      <c r="R21" s="52">
        <v>0</v>
      </c>
      <c r="S21" s="52">
        <f>S22-SUM(S11:S20)</f>
        <v>0</v>
      </c>
      <c r="T21" s="52">
        <f>T22-SUM(T11:T20)</f>
        <v>0</v>
      </c>
      <c r="U21" s="53">
        <f>U22-SUM(U11:U20)</f>
        <v>0</v>
      </c>
      <c r="V21" s="53">
        <v>0</v>
      </c>
      <c r="W21" s="52">
        <f>W22-SUM(W11:W20)</f>
        <v>0</v>
      </c>
      <c r="X21" s="53">
        <v>0</v>
      </c>
      <c r="Y21" s="53">
        <f>Y22-SUM(Y11:Y20)</f>
        <v>0</v>
      </c>
      <c r="Z21" s="52">
        <f>Z22-SUM(Z11:Z20)</f>
        <v>0</v>
      </c>
      <c r="AA21" s="53">
        <f>AA22-SUM(AA11:AA20)</f>
        <v>0</v>
      </c>
      <c r="AB21" s="53">
        <v>0</v>
      </c>
      <c r="AC21" s="52">
        <f>AC22-SUM(AC11:AC20)</f>
        <v>0</v>
      </c>
      <c r="AD21" s="53">
        <v>0</v>
      </c>
      <c r="AE21" s="52">
        <f>AE22-SUM(AE11:AE20)</f>
        <v>0</v>
      </c>
      <c r="AF21" s="52">
        <f>AF22-SUM(AF11:AF20)</f>
        <v>0</v>
      </c>
      <c r="AG21" s="53">
        <f>AG22-SUM(AG11:AG20)</f>
        <v>0</v>
      </c>
      <c r="AH21" s="53">
        <v>0</v>
      </c>
      <c r="AI21" s="52">
        <f>AI22-SUM(AI11:AI20)</f>
        <v>0</v>
      </c>
      <c r="AJ21" s="53">
        <v>0</v>
      </c>
      <c r="AK21" s="53">
        <f>AK22-SUM(AK11:AK20)</f>
        <v>0</v>
      </c>
      <c r="AL21" s="52">
        <f>AL22-SUM(AL11:AL20)</f>
        <v>0</v>
      </c>
      <c r="AM21" s="53">
        <f>AM22-SUM(AM11:AM20)</f>
        <v>0</v>
      </c>
      <c r="AN21" s="50">
        <v>0</v>
      </c>
      <c r="AO21" s="52">
        <f>AO22-SUM(AO11:AO20)</f>
        <v>0</v>
      </c>
      <c r="AP21" s="50">
        <v>0</v>
      </c>
      <c r="AQ21" s="52">
        <f>AQ22-SUM(AQ11:AQ20)</f>
        <v>0</v>
      </c>
      <c r="AR21" s="52">
        <f>AR22-SUM(AR11:AR20)</f>
        <v>0</v>
      </c>
      <c r="AS21" s="53">
        <f>AS22-SUM(AS11:AS20)</f>
        <v>0</v>
      </c>
      <c r="AT21" s="53">
        <v>0</v>
      </c>
      <c r="AU21" s="52">
        <f>AU22-SUM(AU11:AU20)</f>
        <v>0</v>
      </c>
      <c r="AV21" s="53">
        <v>0</v>
      </c>
      <c r="AW21" s="53">
        <f>AW22-SUM(AW11:AW20)</f>
        <v>0</v>
      </c>
      <c r="AX21" s="52">
        <f>AX22-SUM(AX11:AX20)</f>
        <v>0</v>
      </c>
      <c r="AY21" s="53">
        <f>AY22-SUM(AY11:AY20)</f>
        <v>0</v>
      </c>
      <c r="AZ21" s="53">
        <v>0</v>
      </c>
      <c r="BA21" s="52">
        <f>BA22-SUM(BA11:BA20)</f>
        <v>0</v>
      </c>
      <c r="BB21" s="53">
        <v>0</v>
      </c>
      <c r="BC21" s="52">
        <f>BC22-SUM(BC11:BC20)</f>
        <v>0</v>
      </c>
      <c r="BD21" s="52">
        <f>BD22-SUM(BD11:BD20)</f>
        <v>0</v>
      </c>
      <c r="BE21" s="53">
        <f>BE22-SUM(BE11:BE20)</f>
        <v>0</v>
      </c>
      <c r="BF21" s="53">
        <v>0</v>
      </c>
      <c r="BG21" s="52">
        <f>BG22-SUM(BG11:BG20)</f>
        <v>0</v>
      </c>
      <c r="BH21" s="53">
        <v>0</v>
      </c>
      <c r="BI21" s="53">
        <f>BI22-SUM(BI11:BI20)</f>
        <v>0</v>
      </c>
      <c r="BJ21" s="52">
        <f>BJ22-SUM(BJ11:BJ20)</f>
        <v>0</v>
      </c>
      <c r="BK21" s="53">
        <f>BK22-SUM(BK11:BK20)</f>
        <v>0</v>
      </c>
      <c r="BL21" s="53">
        <v>0</v>
      </c>
      <c r="BM21" s="52">
        <f>BM22-SUM(BM11:BM20)</f>
        <v>0</v>
      </c>
      <c r="BN21" s="53">
        <v>0</v>
      </c>
    </row>
    <row r="22" spans="1:66" s="10" customFormat="1" ht="16.5" customHeight="1">
      <c r="A22" s="9"/>
      <c r="B22" s="29" t="s">
        <v>5</v>
      </c>
      <c r="C22" s="53">
        <v>162503</v>
      </c>
      <c r="D22" s="52">
        <v>225</v>
      </c>
      <c r="E22" s="19">
        <v>359561</v>
      </c>
      <c r="F22" s="18">
        <v>673</v>
      </c>
      <c r="G22" s="53">
        <v>473080</v>
      </c>
      <c r="H22" s="52">
        <v>882</v>
      </c>
      <c r="I22" s="53">
        <v>1106989</v>
      </c>
      <c r="J22" s="52">
        <v>1984</v>
      </c>
      <c r="K22" s="53">
        <v>728599</v>
      </c>
      <c r="L22" s="52">
        <v>1265</v>
      </c>
      <c r="M22" s="23">
        <v>292075</v>
      </c>
      <c r="N22" s="23">
        <v>554</v>
      </c>
      <c r="O22" s="19">
        <v>60943</v>
      </c>
      <c r="P22" s="56">
        <f>ROUND(((O22/M22-1)*100),1)</f>
        <v>-79.099999999999994</v>
      </c>
      <c r="Q22" s="18">
        <v>108</v>
      </c>
      <c r="R22" s="56">
        <f>ROUND(((Q22/N22-1)*100),1)</f>
        <v>-80.5</v>
      </c>
      <c r="S22" s="23">
        <f t="shared" ref="S22:U22" si="47">Y22-M22</f>
        <v>26041</v>
      </c>
      <c r="T22" s="23">
        <f t="shared" si="47"/>
        <v>43</v>
      </c>
      <c r="U22" s="19">
        <f t="shared" si="47"/>
        <v>46399</v>
      </c>
      <c r="V22" s="56">
        <f>ROUND(((U22/S22-1)*100),1)</f>
        <v>78.2</v>
      </c>
      <c r="W22" s="18">
        <f t="shared" si="7"/>
        <v>78</v>
      </c>
      <c r="X22" s="56">
        <f>ROUND(((W22/T22-1)*100),1)</f>
        <v>81.400000000000006</v>
      </c>
      <c r="Y22" s="53">
        <v>318116</v>
      </c>
      <c r="Z22" s="52">
        <v>597</v>
      </c>
      <c r="AA22" s="53">
        <v>107342</v>
      </c>
      <c r="AB22" s="56">
        <f>ROUND(((AA22/Y22-1)*100),1)</f>
        <v>-66.3</v>
      </c>
      <c r="AC22" s="52">
        <v>186</v>
      </c>
      <c r="AD22" s="56">
        <f>ROUND(((AC22/Z22-1)*100),1)</f>
        <v>-68.8</v>
      </c>
      <c r="AE22" s="55">
        <f t="shared" ref="AE22" si="48">AK22-Y22</f>
        <v>195154</v>
      </c>
      <c r="AF22" s="55">
        <f t="shared" ref="AF22" si="49">AL22-Z22</f>
        <v>341</v>
      </c>
      <c r="AG22" s="53">
        <f t="shared" ref="AG22" si="50">AM22-AA22</f>
        <v>27880</v>
      </c>
      <c r="AH22" s="56">
        <f>ROUND(((AG22/AE22-1)*100),1)</f>
        <v>-85.7</v>
      </c>
      <c r="AI22" s="52">
        <f t="shared" ref="AI22" si="51">AO22-AC22</f>
        <v>53</v>
      </c>
      <c r="AJ22" s="56">
        <f>ROUND(((AI22/AF22-1)*100),1)</f>
        <v>-84.5</v>
      </c>
      <c r="AK22" s="53">
        <v>513270</v>
      </c>
      <c r="AL22" s="52">
        <v>938</v>
      </c>
      <c r="AM22" s="53">
        <v>135222</v>
      </c>
      <c r="AN22" s="56">
        <f>ROUND(((AM22/AK22-1)*100),1)</f>
        <v>-73.7</v>
      </c>
      <c r="AO22" s="52">
        <v>239</v>
      </c>
      <c r="AP22" s="56">
        <f>ROUND(((AO22/AL22-1)*100),1)</f>
        <v>-74.5</v>
      </c>
      <c r="AQ22" s="55">
        <f t="shared" ref="AQ22" si="52">AW22-AK22</f>
        <v>19487</v>
      </c>
      <c r="AR22" s="55">
        <f t="shared" ref="AR22" si="53">AX22-AL22</f>
        <v>26</v>
      </c>
      <c r="AS22" s="53">
        <f t="shared" ref="AS22" si="54">AY22-AM22</f>
        <v>20494</v>
      </c>
      <c r="AT22" s="56">
        <f>ROUND(((AS22/AQ22-1)*100),1)</f>
        <v>5.2</v>
      </c>
      <c r="AU22" s="52">
        <f t="shared" ref="AU22" si="55">BA22-AO22</f>
        <v>36</v>
      </c>
      <c r="AV22" s="56">
        <f>ROUND(((AU22/AR22-1)*100),1)</f>
        <v>38.5</v>
      </c>
      <c r="AW22" s="53">
        <v>532757</v>
      </c>
      <c r="AX22" s="52">
        <v>964</v>
      </c>
      <c r="AY22" s="53">
        <v>155716</v>
      </c>
      <c r="AZ22" s="56">
        <f>ROUND(((AY22/AW22-1)*100),1)</f>
        <v>-70.8</v>
      </c>
      <c r="BA22" s="52">
        <v>275</v>
      </c>
      <c r="BB22" s="56">
        <f>ROUND(((BA22/AX22-1)*100),1)</f>
        <v>-71.5</v>
      </c>
      <c r="BC22" s="55">
        <f t="shared" ref="BC22" si="56">BI22-AW22</f>
        <v>0</v>
      </c>
      <c r="BD22" s="55">
        <f t="shared" ref="BD22" si="57">BJ22-AX22</f>
        <v>0</v>
      </c>
      <c r="BE22" s="53">
        <f t="shared" ref="BE22" si="58">BK22-AY22</f>
        <v>61327</v>
      </c>
      <c r="BF22" s="52">
        <v>0</v>
      </c>
      <c r="BG22" s="52">
        <f t="shared" ref="BG22" si="59">BM22-BA22</f>
        <v>110</v>
      </c>
      <c r="BH22" s="52">
        <v>0</v>
      </c>
      <c r="BI22" s="53">
        <v>532757</v>
      </c>
      <c r="BJ22" s="52">
        <v>964</v>
      </c>
      <c r="BK22" s="53">
        <v>217043</v>
      </c>
      <c r="BL22" s="56">
        <f>ROUND(((BK22/BI22-1)*100),1)</f>
        <v>-59.3</v>
      </c>
      <c r="BM22" s="52">
        <v>385</v>
      </c>
      <c r="BN22" s="56">
        <f>ROUND(((BM22/BJ22-1)*100),1)</f>
        <v>-60.1</v>
      </c>
    </row>
    <row r="23" spans="1:66">
      <c r="A23" s="1" t="s">
        <v>18</v>
      </c>
    </row>
  </sheetData>
  <sortState ref="B11:ET23">
    <sortCondition descending="1" ref="J11:J23"/>
  </sortState>
  <mergeCells count="33">
    <mergeCell ref="AQ3:AV3"/>
    <mergeCell ref="AW3:BB3"/>
    <mergeCell ref="AQ4:AR4"/>
    <mergeCell ref="AS4:AV4"/>
    <mergeCell ref="AW4:AX4"/>
    <mergeCell ref="AY4:BB4"/>
    <mergeCell ref="G3:H4"/>
    <mergeCell ref="I3:J4"/>
    <mergeCell ref="A3:B5"/>
    <mergeCell ref="E3:F4"/>
    <mergeCell ref="C3:D4"/>
    <mergeCell ref="M3:R3"/>
    <mergeCell ref="S3:X3"/>
    <mergeCell ref="Y3:AD3"/>
    <mergeCell ref="AA4:AD4"/>
    <mergeCell ref="M4:N4"/>
    <mergeCell ref="O4:R4"/>
    <mergeCell ref="S4:T4"/>
    <mergeCell ref="U4:X4"/>
    <mergeCell ref="Y4:Z4"/>
    <mergeCell ref="AE3:AJ3"/>
    <mergeCell ref="AK3:AP3"/>
    <mergeCell ref="AE4:AF4"/>
    <mergeCell ref="AG4:AJ4"/>
    <mergeCell ref="AK4:AL4"/>
    <mergeCell ref="AM4:AP4"/>
    <mergeCell ref="BC3:BH3"/>
    <mergeCell ref="BI3:BN3"/>
    <mergeCell ref="BC4:BD4"/>
    <mergeCell ref="BE4:BH4"/>
    <mergeCell ref="BI4:BJ4"/>
    <mergeCell ref="BK4:BN4"/>
    <mergeCell ref="K3:L4"/>
  </mergeCells>
  <phoneticPr fontId="2" type="noConversion"/>
  <printOptions horizontalCentered="1"/>
  <pageMargins left="0.11811023622047245" right="0.11811023622047245" top="0.74803149606299213" bottom="0.51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29"/>
  <sheetViews>
    <sheetView workbookViewId="0">
      <pane xSplit="12" ySplit="5" topLeftCell="M6" activePane="bottomRight" state="frozen"/>
      <selection pane="topRight" activeCell="M1" sqref="M1"/>
      <selection pane="bottomLeft" activeCell="A6" sqref="A6"/>
      <selection pane="bottomRight"/>
    </sheetView>
  </sheetViews>
  <sheetFormatPr defaultRowHeight="16.5"/>
  <cols>
    <col min="1" max="1" width="7.125" style="11" customWidth="1"/>
    <col min="2" max="2" width="19.625" style="11" customWidth="1"/>
    <col min="3" max="4" width="11.25" style="47" hidden="1" customWidth="1"/>
    <col min="5" max="6" width="11.25" style="11" hidden="1" customWidth="1"/>
    <col min="7" max="10" width="11.25" style="47" hidden="1" customWidth="1"/>
    <col min="11" max="12" width="11.25" style="47" customWidth="1"/>
    <col min="13" max="15" width="11.25" style="11" hidden="1" customWidth="1"/>
    <col min="16" max="16" width="8.625" style="11" hidden="1" customWidth="1"/>
    <col min="17" max="17" width="11.25" style="11" hidden="1" customWidth="1"/>
    <col min="18" max="18" width="8.625" style="11" hidden="1" customWidth="1"/>
    <col min="19" max="21" width="11.25" style="11" hidden="1" customWidth="1"/>
    <col min="22" max="22" width="8.625" style="11" hidden="1" customWidth="1"/>
    <col min="23" max="23" width="11.25" style="11" hidden="1" customWidth="1"/>
    <col min="24" max="24" width="8.625" style="11" hidden="1" customWidth="1"/>
    <col min="25" max="27" width="11.25" style="11" hidden="1" customWidth="1"/>
    <col min="28" max="28" width="8.625" style="11" hidden="1" customWidth="1"/>
    <col min="29" max="29" width="11.25" style="11" hidden="1" customWidth="1"/>
    <col min="30" max="30" width="8.625" style="11" hidden="1" customWidth="1"/>
    <col min="31" max="33" width="11.25" style="47" hidden="1" customWidth="1"/>
    <col min="34" max="34" width="8.625" style="47" hidden="1" customWidth="1"/>
    <col min="35" max="35" width="11.25" style="47" hidden="1" customWidth="1"/>
    <col min="36" max="36" width="8.625" style="47" hidden="1" customWidth="1"/>
    <col min="37" max="39" width="11.25" style="47" hidden="1" customWidth="1"/>
    <col min="40" max="40" width="8.625" style="47" hidden="1" customWidth="1"/>
    <col min="41" max="41" width="11.25" style="47" hidden="1" customWidth="1"/>
    <col min="42" max="42" width="8.625" style="47" hidden="1" customWidth="1"/>
    <col min="43" max="45" width="11.25" style="47" hidden="1" customWidth="1"/>
    <col min="46" max="46" width="8.625" style="47" hidden="1" customWidth="1"/>
    <col min="47" max="47" width="11.25" style="47" hidden="1" customWidth="1"/>
    <col min="48" max="48" width="8.625" style="47" hidden="1" customWidth="1"/>
    <col min="49" max="51" width="11.25" style="47" hidden="1" customWidth="1"/>
    <col min="52" max="52" width="8.625" style="47" hidden="1" customWidth="1"/>
    <col min="53" max="53" width="11.25" style="47" hidden="1" customWidth="1"/>
    <col min="54" max="54" width="8.625" style="47" hidden="1" customWidth="1"/>
    <col min="55" max="57" width="11.25" style="47" customWidth="1"/>
    <col min="58" max="58" width="8.625" style="47" customWidth="1"/>
    <col min="59" max="59" width="11.25" style="47" customWidth="1"/>
    <col min="60" max="60" width="8.625" style="47" customWidth="1"/>
    <col min="61" max="63" width="11.25" style="47" customWidth="1"/>
    <col min="64" max="64" width="8.625" style="47" customWidth="1"/>
    <col min="65" max="65" width="11.25" style="47" customWidth="1"/>
    <col min="66" max="66" width="8.625" style="47" customWidth="1"/>
    <col min="67" max="16384" width="9" style="11"/>
  </cols>
  <sheetData>
    <row r="1" spans="1:66" s="3" customFormat="1" ht="17.25" customHeight="1">
      <c r="A1" s="3" t="s">
        <v>17</v>
      </c>
      <c r="C1" s="44"/>
      <c r="D1" s="44"/>
      <c r="G1" s="44"/>
      <c r="H1" s="44"/>
      <c r="I1" s="44"/>
      <c r="J1" s="44"/>
      <c r="K1" s="44"/>
      <c r="L1" s="44"/>
      <c r="M1" s="4"/>
      <c r="N1" s="4"/>
      <c r="S1" s="4"/>
      <c r="T1" s="4"/>
      <c r="Y1" s="4"/>
      <c r="Z1" s="4"/>
      <c r="AE1" s="45"/>
      <c r="AF1" s="45"/>
      <c r="AG1" s="44"/>
      <c r="AH1" s="44"/>
      <c r="AI1" s="44"/>
      <c r="AJ1" s="44"/>
      <c r="AK1" s="45"/>
      <c r="AL1" s="45"/>
      <c r="AM1" s="44"/>
      <c r="AN1" s="44"/>
      <c r="AO1" s="44"/>
      <c r="AP1" s="44"/>
      <c r="AQ1" s="45"/>
      <c r="AR1" s="45"/>
      <c r="AS1" s="44"/>
      <c r="AT1" s="44"/>
      <c r="AU1" s="44"/>
      <c r="AV1" s="44"/>
      <c r="AW1" s="45"/>
      <c r="AX1" s="45"/>
      <c r="AY1" s="44"/>
      <c r="AZ1" s="44"/>
      <c r="BA1" s="44"/>
      <c r="BB1" s="44"/>
      <c r="BC1" s="45"/>
      <c r="BD1" s="45"/>
      <c r="BE1" s="44"/>
      <c r="BF1" s="44"/>
      <c r="BG1" s="44"/>
      <c r="BH1" s="44"/>
      <c r="BI1" s="45"/>
      <c r="BJ1" s="45"/>
      <c r="BK1" s="44"/>
      <c r="BL1" s="44"/>
      <c r="BM1" s="44"/>
      <c r="BN1" s="44"/>
    </row>
    <row r="2" spans="1:66" s="1" customFormat="1" ht="15.75" customHeight="1">
      <c r="B2" s="5"/>
      <c r="C2" s="43"/>
      <c r="D2" s="43"/>
      <c r="G2" s="43"/>
      <c r="H2" s="43"/>
      <c r="I2" s="43"/>
      <c r="J2" s="43"/>
      <c r="K2" s="43"/>
      <c r="L2" s="43"/>
      <c r="M2" s="5"/>
      <c r="N2" s="5"/>
      <c r="R2" s="46" t="s">
        <v>11</v>
      </c>
      <c r="S2" s="5"/>
      <c r="T2" s="5"/>
      <c r="X2" s="5"/>
      <c r="Y2" s="5"/>
      <c r="Z2" s="5"/>
      <c r="AD2" s="5" t="s">
        <v>11</v>
      </c>
      <c r="AE2" s="46"/>
      <c r="AF2" s="46"/>
      <c r="AG2" s="43"/>
      <c r="AH2" s="43"/>
      <c r="AI2" s="43"/>
      <c r="AJ2" s="46"/>
      <c r="AK2" s="46"/>
      <c r="AL2" s="46"/>
      <c r="AM2" s="43"/>
      <c r="AN2" s="43"/>
      <c r="AO2" s="43"/>
      <c r="AP2" s="46" t="s">
        <v>11</v>
      </c>
      <c r="AQ2" s="46"/>
      <c r="AR2" s="46"/>
      <c r="AS2" s="43"/>
      <c r="AT2" s="43"/>
      <c r="AU2" s="43"/>
      <c r="AV2" s="46"/>
      <c r="AW2" s="46"/>
      <c r="AX2" s="46"/>
      <c r="AY2" s="43"/>
      <c r="AZ2" s="43"/>
      <c r="BA2" s="43"/>
      <c r="BB2" s="46" t="s">
        <v>11</v>
      </c>
      <c r="BC2" s="46"/>
      <c r="BD2" s="46"/>
      <c r="BE2" s="43"/>
      <c r="BF2" s="43"/>
      <c r="BG2" s="43"/>
      <c r="BH2" s="46"/>
      <c r="BI2" s="46"/>
      <c r="BJ2" s="46"/>
      <c r="BK2" s="43"/>
      <c r="BL2" s="43"/>
      <c r="BM2" s="43"/>
      <c r="BN2" s="46" t="s">
        <v>11</v>
      </c>
    </row>
    <row r="3" spans="1:66" s="6" customFormat="1" ht="18" customHeight="1">
      <c r="A3" s="75" t="s">
        <v>0</v>
      </c>
      <c r="B3" s="75"/>
      <c r="C3" s="75" t="s">
        <v>159</v>
      </c>
      <c r="D3" s="75"/>
      <c r="E3" s="75" t="s">
        <v>181</v>
      </c>
      <c r="F3" s="75"/>
      <c r="G3" s="75" t="s">
        <v>209</v>
      </c>
      <c r="H3" s="75"/>
      <c r="I3" s="75" t="s">
        <v>232</v>
      </c>
      <c r="J3" s="75"/>
      <c r="K3" s="75" t="s">
        <v>270</v>
      </c>
      <c r="L3" s="75"/>
      <c r="M3" s="76" t="s">
        <v>1</v>
      </c>
      <c r="N3" s="77"/>
      <c r="O3" s="77"/>
      <c r="P3" s="77"/>
      <c r="Q3" s="77"/>
      <c r="R3" s="78"/>
      <c r="S3" s="75" t="s">
        <v>23</v>
      </c>
      <c r="T3" s="75"/>
      <c r="U3" s="75"/>
      <c r="V3" s="75"/>
      <c r="W3" s="75"/>
      <c r="X3" s="75"/>
      <c r="Y3" s="75" t="s">
        <v>24</v>
      </c>
      <c r="Z3" s="75"/>
      <c r="AA3" s="75"/>
      <c r="AB3" s="75"/>
      <c r="AC3" s="75"/>
      <c r="AD3" s="75"/>
      <c r="AE3" s="75" t="s">
        <v>258</v>
      </c>
      <c r="AF3" s="75"/>
      <c r="AG3" s="75"/>
      <c r="AH3" s="75"/>
      <c r="AI3" s="75"/>
      <c r="AJ3" s="75"/>
      <c r="AK3" s="75" t="s">
        <v>259</v>
      </c>
      <c r="AL3" s="75"/>
      <c r="AM3" s="75"/>
      <c r="AN3" s="75"/>
      <c r="AO3" s="75"/>
      <c r="AP3" s="75"/>
      <c r="AQ3" s="75" t="s">
        <v>260</v>
      </c>
      <c r="AR3" s="75"/>
      <c r="AS3" s="75"/>
      <c r="AT3" s="75"/>
      <c r="AU3" s="75"/>
      <c r="AV3" s="75"/>
      <c r="AW3" s="75" t="s">
        <v>261</v>
      </c>
      <c r="AX3" s="75"/>
      <c r="AY3" s="75"/>
      <c r="AZ3" s="75"/>
      <c r="BA3" s="75"/>
      <c r="BB3" s="75"/>
      <c r="BC3" s="75" t="s">
        <v>263</v>
      </c>
      <c r="BD3" s="75"/>
      <c r="BE3" s="75"/>
      <c r="BF3" s="75"/>
      <c r="BG3" s="75"/>
      <c r="BH3" s="75"/>
      <c r="BI3" s="75" t="s">
        <v>264</v>
      </c>
      <c r="BJ3" s="75"/>
      <c r="BK3" s="75"/>
      <c r="BL3" s="75"/>
      <c r="BM3" s="75"/>
      <c r="BN3" s="75"/>
    </row>
    <row r="4" spans="1:66" s="6" customFormat="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270</v>
      </c>
      <c r="N4" s="75"/>
      <c r="O4" s="75" t="s">
        <v>276</v>
      </c>
      <c r="P4" s="75"/>
      <c r="Q4" s="75"/>
      <c r="R4" s="75"/>
      <c r="S4" s="75" t="s">
        <v>270</v>
      </c>
      <c r="T4" s="75"/>
      <c r="U4" s="75" t="s">
        <v>276</v>
      </c>
      <c r="V4" s="75"/>
      <c r="W4" s="75"/>
      <c r="X4" s="75"/>
      <c r="Y4" s="75" t="s">
        <v>270</v>
      </c>
      <c r="Z4" s="75"/>
      <c r="AA4" s="75" t="s">
        <v>276</v>
      </c>
      <c r="AB4" s="75"/>
      <c r="AC4" s="75"/>
      <c r="AD4" s="75"/>
      <c r="AE4" s="75" t="s">
        <v>233</v>
      </c>
      <c r="AF4" s="75"/>
      <c r="AG4" s="75" t="s">
        <v>284</v>
      </c>
      <c r="AH4" s="75"/>
      <c r="AI4" s="75"/>
      <c r="AJ4" s="75"/>
      <c r="AK4" s="75" t="s">
        <v>233</v>
      </c>
      <c r="AL4" s="75"/>
      <c r="AM4" s="75" t="s">
        <v>284</v>
      </c>
      <c r="AN4" s="75"/>
      <c r="AO4" s="75"/>
      <c r="AP4" s="75"/>
      <c r="AQ4" s="75" t="s">
        <v>233</v>
      </c>
      <c r="AR4" s="75"/>
      <c r="AS4" s="75" t="s">
        <v>284</v>
      </c>
      <c r="AT4" s="75"/>
      <c r="AU4" s="75"/>
      <c r="AV4" s="75"/>
      <c r="AW4" s="75" t="s">
        <v>233</v>
      </c>
      <c r="AX4" s="75"/>
      <c r="AY4" s="75" t="s">
        <v>284</v>
      </c>
      <c r="AZ4" s="75"/>
      <c r="BA4" s="75"/>
      <c r="BB4" s="75"/>
      <c r="BC4" s="75" t="s">
        <v>270</v>
      </c>
      <c r="BD4" s="75"/>
      <c r="BE4" s="75" t="s">
        <v>276</v>
      </c>
      <c r="BF4" s="75"/>
      <c r="BG4" s="75"/>
      <c r="BH4" s="75"/>
      <c r="BI4" s="75" t="s">
        <v>270</v>
      </c>
      <c r="BJ4" s="75"/>
      <c r="BK4" s="75" t="s">
        <v>276</v>
      </c>
      <c r="BL4" s="75"/>
      <c r="BM4" s="75"/>
      <c r="BN4" s="75"/>
    </row>
    <row r="5" spans="1:66" s="6" customFormat="1" ht="18" customHeight="1">
      <c r="A5" s="75"/>
      <c r="B5" s="75"/>
      <c r="C5" s="69" t="s">
        <v>21</v>
      </c>
      <c r="D5" s="69" t="s">
        <v>20</v>
      </c>
      <c r="E5" s="69" t="s">
        <v>21</v>
      </c>
      <c r="F5" s="69" t="s">
        <v>20</v>
      </c>
      <c r="G5" s="69" t="s">
        <v>21</v>
      </c>
      <c r="H5" s="69" t="s">
        <v>20</v>
      </c>
      <c r="I5" s="69" t="s">
        <v>21</v>
      </c>
      <c r="J5" s="69" t="s">
        <v>20</v>
      </c>
      <c r="K5" s="70" t="s">
        <v>21</v>
      </c>
      <c r="L5" s="70" t="s">
        <v>20</v>
      </c>
      <c r="M5" s="69" t="s">
        <v>25</v>
      </c>
      <c r="N5" s="69" t="s">
        <v>26</v>
      </c>
      <c r="O5" s="69" t="s">
        <v>27</v>
      </c>
      <c r="P5" s="69" t="s">
        <v>28</v>
      </c>
      <c r="Q5" s="69" t="s">
        <v>26</v>
      </c>
      <c r="R5" s="69" t="s">
        <v>2</v>
      </c>
      <c r="S5" s="69" t="s">
        <v>19</v>
      </c>
      <c r="T5" s="69" t="s">
        <v>20</v>
      </c>
      <c r="U5" s="69" t="s">
        <v>21</v>
      </c>
      <c r="V5" s="69" t="s">
        <v>22</v>
      </c>
      <c r="W5" s="69" t="s">
        <v>20</v>
      </c>
      <c r="X5" s="69" t="s">
        <v>2</v>
      </c>
      <c r="Y5" s="69" t="s">
        <v>19</v>
      </c>
      <c r="Z5" s="69" t="s">
        <v>20</v>
      </c>
      <c r="AA5" s="69" t="s">
        <v>21</v>
      </c>
      <c r="AB5" s="69" t="s">
        <v>22</v>
      </c>
      <c r="AC5" s="69" t="s">
        <v>20</v>
      </c>
      <c r="AD5" s="69" t="s">
        <v>2</v>
      </c>
      <c r="AE5" s="69" t="s">
        <v>19</v>
      </c>
      <c r="AF5" s="69" t="s">
        <v>20</v>
      </c>
      <c r="AG5" s="69" t="s">
        <v>21</v>
      </c>
      <c r="AH5" s="69" t="s">
        <v>22</v>
      </c>
      <c r="AI5" s="69" t="s">
        <v>20</v>
      </c>
      <c r="AJ5" s="69" t="s">
        <v>2</v>
      </c>
      <c r="AK5" s="69" t="s">
        <v>19</v>
      </c>
      <c r="AL5" s="69" t="s">
        <v>20</v>
      </c>
      <c r="AM5" s="69" t="s">
        <v>21</v>
      </c>
      <c r="AN5" s="69" t="s">
        <v>22</v>
      </c>
      <c r="AO5" s="69" t="s">
        <v>20</v>
      </c>
      <c r="AP5" s="69" t="s">
        <v>2</v>
      </c>
      <c r="AQ5" s="69" t="s">
        <v>19</v>
      </c>
      <c r="AR5" s="69" t="s">
        <v>20</v>
      </c>
      <c r="AS5" s="69" t="s">
        <v>21</v>
      </c>
      <c r="AT5" s="69" t="s">
        <v>22</v>
      </c>
      <c r="AU5" s="69" t="s">
        <v>20</v>
      </c>
      <c r="AV5" s="69" t="s">
        <v>2</v>
      </c>
      <c r="AW5" s="69" t="s">
        <v>19</v>
      </c>
      <c r="AX5" s="69" t="s">
        <v>20</v>
      </c>
      <c r="AY5" s="69" t="s">
        <v>21</v>
      </c>
      <c r="AZ5" s="69" t="s">
        <v>22</v>
      </c>
      <c r="BA5" s="69" t="s">
        <v>20</v>
      </c>
      <c r="BB5" s="69" t="s">
        <v>2</v>
      </c>
      <c r="BC5" s="69" t="s">
        <v>19</v>
      </c>
      <c r="BD5" s="69" t="s">
        <v>20</v>
      </c>
      <c r="BE5" s="69" t="s">
        <v>21</v>
      </c>
      <c r="BF5" s="69" t="s">
        <v>22</v>
      </c>
      <c r="BG5" s="69" t="s">
        <v>20</v>
      </c>
      <c r="BH5" s="69" t="s">
        <v>2</v>
      </c>
      <c r="BI5" s="69" t="s">
        <v>19</v>
      </c>
      <c r="BJ5" s="69" t="s">
        <v>20</v>
      </c>
      <c r="BK5" s="73" t="s">
        <v>21</v>
      </c>
      <c r="BL5" s="73" t="s">
        <v>22</v>
      </c>
      <c r="BM5" s="73" t="s">
        <v>20</v>
      </c>
      <c r="BN5" s="69" t="s">
        <v>2</v>
      </c>
    </row>
    <row r="6" spans="1:66" s="8" customFormat="1" ht="16.5" customHeight="1">
      <c r="A6" s="38"/>
      <c r="B6" s="41" t="s">
        <v>42</v>
      </c>
      <c r="C6" s="48">
        <v>0</v>
      </c>
      <c r="D6" s="50">
        <v>0</v>
      </c>
      <c r="E6" s="15">
        <v>42079</v>
      </c>
      <c r="F6" s="50">
        <v>194</v>
      </c>
      <c r="G6" s="48">
        <v>58018</v>
      </c>
      <c r="H6" s="48">
        <v>224</v>
      </c>
      <c r="I6" s="48">
        <v>17436</v>
      </c>
      <c r="J6" s="48">
        <v>138</v>
      </c>
      <c r="K6" s="48">
        <v>59264</v>
      </c>
      <c r="L6" s="48">
        <v>278</v>
      </c>
      <c r="M6" s="48">
        <v>0</v>
      </c>
      <c r="N6" s="48">
        <v>0</v>
      </c>
      <c r="O6" s="13">
        <v>0</v>
      </c>
      <c r="P6" s="50">
        <v>0</v>
      </c>
      <c r="Q6" s="13">
        <v>0</v>
      </c>
      <c r="R6" s="50">
        <v>0</v>
      </c>
      <c r="S6" s="13">
        <f t="shared" ref="S6:S15" si="0">Y6-M6</f>
        <v>0</v>
      </c>
      <c r="T6" s="13">
        <f t="shared" ref="T6:T15" si="1">Z6-N6</f>
        <v>0</v>
      </c>
      <c r="U6" s="13">
        <f t="shared" ref="U6:U15" si="2">AA6-O6</f>
        <v>18071</v>
      </c>
      <c r="V6" s="51">
        <v>0</v>
      </c>
      <c r="W6" s="13">
        <f t="shared" ref="W6:W15" si="3">AC6-Q6</f>
        <v>202</v>
      </c>
      <c r="X6" s="51">
        <v>0</v>
      </c>
      <c r="Y6" s="48">
        <v>0</v>
      </c>
      <c r="Z6" s="48">
        <v>0</v>
      </c>
      <c r="AA6" s="48">
        <v>18071</v>
      </c>
      <c r="AB6" s="50">
        <v>0</v>
      </c>
      <c r="AC6" s="48">
        <v>202</v>
      </c>
      <c r="AD6" s="50">
        <v>0</v>
      </c>
      <c r="AE6" s="48">
        <f t="shared" ref="AE6:AE15" si="4">AK6-Y6</f>
        <v>20671</v>
      </c>
      <c r="AF6" s="48">
        <f t="shared" ref="AF6:AF15" si="5">AL6-Z6</f>
        <v>89</v>
      </c>
      <c r="AG6" s="48">
        <f t="shared" ref="AG6:AG15" si="6">AM6-AA6</f>
        <v>0</v>
      </c>
      <c r="AH6" s="57">
        <f t="shared" ref="AH6:AH8" si="7">ROUND(((AG6/AE6-1)*100),1)</f>
        <v>-100</v>
      </c>
      <c r="AI6" s="48">
        <f t="shared" ref="AI6:AI15" si="8">AO6-AC6</f>
        <v>0</v>
      </c>
      <c r="AJ6" s="57">
        <f t="shared" ref="AJ6:AJ8" si="9">ROUND(((AI6/AF6-1)*100),1)</f>
        <v>-100</v>
      </c>
      <c r="AK6" s="48">
        <v>20671</v>
      </c>
      <c r="AL6" s="48">
        <v>89</v>
      </c>
      <c r="AM6" s="48">
        <v>18071</v>
      </c>
      <c r="AN6" s="49">
        <f>ROUND(((AM6/AK6-1)*100),1)</f>
        <v>-12.6</v>
      </c>
      <c r="AO6" s="48">
        <v>202</v>
      </c>
      <c r="AP6" s="49">
        <f>ROUND(((AO6/AL6-1)*100),1)</f>
        <v>127</v>
      </c>
      <c r="AQ6" s="48">
        <f t="shared" ref="AQ6:AQ15" si="10">AW6-AK6</f>
        <v>0</v>
      </c>
      <c r="AR6" s="48">
        <f t="shared" ref="AR6:AR15" si="11">AX6-AL6</f>
        <v>0</v>
      </c>
      <c r="AS6" s="48">
        <f t="shared" ref="AS6:AS15" si="12">AY6-AM6</f>
        <v>0</v>
      </c>
      <c r="AT6" s="51">
        <v>0</v>
      </c>
      <c r="AU6" s="48">
        <f t="shared" ref="AU6:AU15" si="13">BA6-AO6</f>
        <v>0</v>
      </c>
      <c r="AV6" s="51">
        <v>0</v>
      </c>
      <c r="AW6" s="48">
        <v>20671</v>
      </c>
      <c r="AX6" s="48">
        <v>89</v>
      </c>
      <c r="AY6" s="48">
        <v>18071</v>
      </c>
      <c r="AZ6" s="49">
        <f t="shared" ref="AZ6:AZ8" si="14">ROUND(((AY6/AW6-1)*100),1)</f>
        <v>-12.6</v>
      </c>
      <c r="BA6" s="48">
        <v>202</v>
      </c>
      <c r="BB6" s="57">
        <f t="shared" ref="BB6:BB10" si="15">ROUND(((BA6/AX6-1)*100),1)</f>
        <v>127</v>
      </c>
      <c r="BC6" s="48">
        <f t="shared" ref="BC6:BC15" si="16">BI6-AW6</f>
        <v>0</v>
      </c>
      <c r="BD6" s="48">
        <f t="shared" ref="BD6:BD15" si="17">BJ6-AX6</f>
        <v>0</v>
      </c>
      <c r="BE6" s="48">
        <f t="shared" ref="BE6:BE15" si="18">BK6-AY6</f>
        <v>18833</v>
      </c>
      <c r="BF6" s="51">
        <v>0</v>
      </c>
      <c r="BG6" s="48">
        <f t="shared" ref="BG6:BG15" si="19">BM6-BA6</f>
        <v>147</v>
      </c>
      <c r="BH6" s="51">
        <v>0</v>
      </c>
      <c r="BI6" s="48">
        <v>20671</v>
      </c>
      <c r="BJ6" s="48">
        <v>89</v>
      </c>
      <c r="BK6" s="48">
        <v>36904</v>
      </c>
      <c r="BL6" s="49">
        <f t="shared" ref="BL6:BL8" si="20">ROUND(((BK6/BI6-1)*100),1)</f>
        <v>78.5</v>
      </c>
      <c r="BM6" s="48">
        <v>349</v>
      </c>
      <c r="BN6" s="49">
        <f t="shared" ref="BN6:BN10" si="21">ROUND(((BM6/BJ6-1)*100),1)</f>
        <v>292.10000000000002</v>
      </c>
    </row>
    <row r="7" spans="1:66" s="8" customFormat="1" ht="16.5" customHeight="1">
      <c r="A7" s="38" t="s">
        <v>3</v>
      </c>
      <c r="B7" s="41" t="s">
        <v>37</v>
      </c>
      <c r="C7" s="50">
        <v>0</v>
      </c>
      <c r="D7" s="50">
        <v>0</v>
      </c>
      <c r="E7" s="50">
        <v>6577</v>
      </c>
      <c r="F7" s="50">
        <v>67</v>
      </c>
      <c r="G7" s="48">
        <v>8202</v>
      </c>
      <c r="H7" s="48">
        <v>95</v>
      </c>
      <c r="I7" s="48">
        <v>8286</v>
      </c>
      <c r="J7" s="48">
        <v>102</v>
      </c>
      <c r="K7" s="48">
        <v>21060</v>
      </c>
      <c r="L7" s="48">
        <v>190</v>
      </c>
      <c r="M7" s="48">
        <v>0</v>
      </c>
      <c r="N7" s="48">
        <v>0</v>
      </c>
      <c r="O7" s="13">
        <v>0</v>
      </c>
      <c r="P7" s="50">
        <v>0</v>
      </c>
      <c r="Q7" s="13">
        <v>0</v>
      </c>
      <c r="R7" s="50">
        <v>0</v>
      </c>
      <c r="S7" s="13">
        <f t="shared" si="0"/>
        <v>0</v>
      </c>
      <c r="T7" s="13">
        <f t="shared" si="1"/>
        <v>0</v>
      </c>
      <c r="U7" s="13">
        <f t="shared" si="2"/>
        <v>0</v>
      </c>
      <c r="V7" s="50">
        <v>0</v>
      </c>
      <c r="W7" s="13">
        <f t="shared" si="3"/>
        <v>0</v>
      </c>
      <c r="X7" s="50">
        <v>0</v>
      </c>
      <c r="Y7" s="48">
        <v>0</v>
      </c>
      <c r="Z7" s="48">
        <v>0</v>
      </c>
      <c r="AA7" s="48">
        <v>0</v>
      </c>
      <c r="AB7" s="50">
        <v>0</v>
      </c>
      <c r="AC7" s="48">
        <v>0</v>
      </c>
      <c r="AD7" s="50">
        <v>0</v>
      </c>
      <c r="AE7" s="48">
        <f t="shared" si="4"/>
        <v>0</v>
      </c>
      <c r="AF7" s="48">
        <f t="shared" si="5"/>
        <v>0</v>
      </c>
      <c r="AG7" s="48">
        <f t="shared" si="6"/>
        <v>0</v>
      </c>
      <c r="AH7" s="51">
        <v>0</v>
      </c>
      <c r="AI7" s="48">
        <f t="shared" si="8"/>
        <v>0</v>
      </c>
      <c r="AJ7" s="51">
        <v>0</v>
      </c>
      <c r="AK7" s="48">
        <v>0</v>
      </c>
      <c r="AL7" s="48">
        <v>0</v>
      </c>
      <c r="AM7" s="48">
        <v>0</v>
      </c>
      <c r="AN7" s="50">
        <v>0</v>
      </c>
      <c r="AO7" s="48">
        <v>0</v>
      </c>
      <c r="AP7" s="50">
        <v>0</v>
      </c>
      <c r="AQ7" s="48">
        <f t="shared" si="10"/>
        <v>7481</v>
      </c>
      <c r="AR7" s="48">
        <f t="shared" si="11"/>
        <v>66</v>
      </c>
      <c r="AS7" s="48">
        <f t="shared" si="12"/>
        <v>0</v>
      </c>
      <c r="AT7" s="57">
        <f t="shared" ref="AT7" si="22">ROUND(((AS7/AQ7-1)*100),1)</f>
        <v>-100</v>
      </c>
      <c r="AU7" s="48">
        <f t="shared" si="13"/>
        <v>0</v>
      </c>
      <c r="AV7" s="57">
        <f t="shared" ref="AV7" si="23">ROUND(((AU7/AR7-1)*100),1)</f>
        <v>-100</v>
      </c>
      <c r="AW7" s="48">
        <v>7481</v>
      </c>
      <c r="AX7" s="48">
        <v>66</v>
      </c>
      <c r="AY7" s="48">
        <v>0</v>
      </c>
      <c r="AZ7" s="49">
        <f t="shared" si="14"/>
        <v>-100</v>
      </c>
      <c r="BA7" s="48">
        <v>0</v>
      </c>
      <c r="BB7" s="57">
        <f t="shared" si="15"/>
        <v>-100</v>
      </c>
      <c r="BC7" s="48">
        <f t="shared" si="16"/>
        <v>13579</v>
      </c>
      <c r="BD7" s="48">
        <f t="shared" si="17"/>
        <v>124</v>
      </c>
      <c r="BE7" s="48">
        <f t="shared" si="18"/>
        <v>0</v>
      </c>
      <c r="BF7" s="57">
        <f>ROUND(((BE7/BC7-1)*100),1)</f>
        <v>-100</v>
      </c>
      <c r="BG7" s="48">
        <f t="shared" si="19"/>
        <v>0</v>
      </c>
      <c r="BH7" s="57">
        <f>ROUND(((BG7/BD7-1)*100),1)</f>
        <v>-100</v>
      </c>
      <c r="BI7" s="48">
        <v>21060</v>
      </c>
      <c r="BJ7" s="48">
        <v>190</v>
      </c>
      <c r="BK7" s="48">
        <v>0</v>
      </c>
      <c r="BL7" s="49">
        <f t="shared" si="20"/>
        <v>-100</v>
      </c>
      <c r="BM7" s="48">
        <v>0</v>
      </c>
      <c r="BN7" s="49">
        <f t="shared" si="21"/>
        <v>-100</v>
      </c>
    </row>
    <row r="8" spans="1:66" s="8" customFormat="1" ht="16.5" customHeight="1">
      <c r="A8" s="38"/>
      <c r="B8" s="41" t="s">
        <v>36</v>
      </c>
      <c r="C8" s="50">
        <v>0</v>
      </c>
      <c r="D8" s="50">
        <v>0</v>
      </c>
      <c r="E8" s="50">
        <v>0</v>
      </c>
      <c r="F8" s="50">
        <v>0</v>
      </c>
      <c r="G8" s="48">
        <v>0</v>
      </c>
      <c r="H8" s="48">
        <v>0</v>
      </c>
      <c r="I8" s="48">
        <v>0</v>
      </c>
      <c r="J8" s="48">
        <v>0</v>
      </c>
      <c r="K8" s="48">
        <v>12903</v>
      </c>
      <c r="L8" s="48">
        <v>248</v>
      </c>
      <c r="M8" s="48">
        <v>0</v>
      </c>
      <c r="N8" s="48">
        <v>0</v>
      </c>
      <c r="O8" s="13">
        <v>0</v>
      </c>
      <c r="P8" s="50">
        <v>0</v>
      </c>
      <c r="Q8" s="13">
        <v>0</v>
      </c>
      <c r="R8" s="50">
        <v>0</v>
      </c>
      <c r="S8" s="13">
        <f t="shared" si="0"/>
        <v>0</v>
      </c>
      <c r="T8" s="13">
        <f t="shared" si="1"/>
        <v>0</v>
      </c>
      <c r="U8" s="13">
        <f t="shared" si="2"/>
        <v>0</v>
      </c>
      <c r="V8" s="50">
        <v>0</v>
      </c>
      <c r="W8" s="13">
        <f t="shared" si="3"/>
        <v>0</v>
      </c>
      <c r="X8" s="50">
        <v>0</v>
      </c>
      <c r="Y8" s="48">
        <v>0</v>
      </c>
      <c r="Z8" s="48">
        <v>0</v>
      </c>
      <c r="AA8" s="48">
        <v>0</v>
      </c>
      <c r="AB8" s="50">
        <v>0</v>
      </c>
      <c r="AC8" s="48">
        <v>0</v>
      </c>
      <c r="AD8" s="50">
        <v>0</v>
      </c>
      <c r="AE8" s="48">
        <f t="shared" si="4"/>
        <v>6388</v>
      </c>
      <c r="AF8" s="48">
        <f t="shared" si="5"/>
        <v>130</v>
      </c>
      <c r="AG8" s="48">
        <f t="shared" si="6"/>
        <v>0</v>
      </c>
      <c r="AH8" s="57">
        <f t="shared" si="7"/>
        <v>-100</v>
      </c>
      <c r="AI8" s="48">
        <f t="shared" si="8"/>
        <v>0</v>
      </c>
      <c r="AJ8" s="57">
        <f t="shared" si="9"/>
        <v>-100</v>
      </c>
      <c r="AK8" s="48">
        <v>6388</v>
      </c>
      <c r="AL8" s="48">
        <v>130</v>
      </c>
      <c r="AM8" s="48">
        <v>0</v>
      </c>
      <c r="AN8" s="49">
        <f t="shared" ref="AN8:AN10" si="24">ROUND(((AM8/AK8-1)*100),1)</f>
        <v>-100</v>
      </c>
      <c r="AO8" s="48">
        <v>0</v>
      </c>
      <c r="AP8" s="49">
        <f t="shared" ref="AP8:AP10" si="25">ROUND(((AO8/AL8-1)*100),1)</f>
        <v>-100</v>
      </c>
      <c r="AQ8" s="48">
        <f t="shared" si="10"/>
        <v>0</v>
      </c>
      <c r="AR8" s="48">
        <f t="shared" si="11"/>
        <v>0</v>
      </c>
      <c r="AS8" s="48">
        <f t="shared" si="12"/>
        <v>0</v>
      </c>
      <c r="AT8" s="51">
        <v>0</v>
      </c>
      <c r="AU8" s="48">
        <f t="shared" si="13"/>
        <v>0</v>
      </c>
      <c r="AV8" s="51">
        <v>0</v>
      </c>
      <c r="AW8" s="48">
        <v>6388</v>
      </c>
      <c r="AX8" s="48">
        <v>130</v>
      </c>
      <c r="AY8" s="48">
        <v>0</v>
      </c>
      <c r="AZ8" s="49">
        <f t="shared" si="14"/>
        <v>-100</v>
      </c>
      <c r="BA8" s="48">
        <v>0</v>
      </c>
      <c r="BB8" s="57">
        <f t="shared" si="15"/>
        <v>-100</v>
      </c>
      <c r="BC8" s="48">
        <f t="shared" si="16"/>
        <v>0</v>
      </c>
      <c r="BD8" s="48">
        <f t="shared" si="17"/>
        <v>0</v>
      </c>
      <c r="BE8" s="48">
        <f t="shared" si="18"/>
        <v>0</v>
      </c>
      <c r="BF8" s="51">
        <v>0</v>
      </c>
      <c r="BG8" s="48">
        <f t="shared" si="19"/>
        <v>0</v>
      </c>
      <c r="BH8" s="51">
        <v>0</v>
      </c>
      <c r="BI8" s="48">
        <v>6388</v>
      </c>
      <c r="BJ8" s="48">
        <v>130</v>
      </c>
      <c r="BK8" s="48">
        <v>0</v>
      </c>
      <c r="BL8" s="49">
        <f t="shared" si="20"/>
        <v>-100</v>
      </c>
      <c r="BM8" s="48">
        <v>0</v>
      </c>
      <c r="BN8" s="49">
        <f t="shared" si="21"/>
        <v>-100</v>
      </c>
    </row>
    <row r="9" spans="1:66" s="8" customFormat="1" ht="16.5" customHeight="1">
      <c r="A9" s="38"/>
      <c r="B9" s="41" t="s">
        <v>33</v>
      </c>
      <c r="C9" s="50">
        <v>103191</v>
      </c>
      <c r="D9" s="50">
        <v>1209</v>
      </c>
      <c r="E9" s="50">
        <v>65437</v>
      </c>
      <c r="F9" s="50">
        <v>421</v>
      </c>
      <c r="G9" s="48">
        <v>90240</v>
      </c>
      <c r="H9" s="48">
        <v>729</v>
      </c>
      <c r="I9" s="48">
        <v>74508</v>
      </c>
      <c r="J9" s="48">
        <v>275</v>
      </c>
      <c r="K9" s="48">
        <v>5519</v>
      </c>
      <c r="L9" s="48">
        <v>164</v>
      </c>
      <c r="M9" s="48">
        <v>0</v>
      </c>
      <c r="N9" s="48">
        <v>0</v>
      </c>
      <c r="O9" s="13">
        <v>0</v>
      </c>
      <c r="P9" s="50">
        <v>0</v>
      </c>
      <c r="Q9" s="13">
        <v>0</v>
      </c>
      <c r="R9" s="50">
        <v>0</v>
      </c>
      <c r="S9" s="13">
        <f t="shared" si="0"/>
        <v>0</v>
      </c>
      <c r="T9" s="13">
        <f t="shared" si="1"/>
        <v>0</v>
      </c>
      <c r="U9" s="13">
        <f t="shared" si="2"/>
        <v>0</v>
      </c>
      <c r="V9" s="51">
        <v>0</v>
      </c>
      <c r="W9" s="13">
        <f t="shared" si="3"/>
        <v>0</v>
      </c>
      <c r="X9" s="51">
        <v>0</v>
      </c>
      <c r="Y9" s="48">
        <v>0</v>
      </c>
      <c r="Z9" s="48">
        <v>0</v>
      </c>
      <c r="AA9" s="48">
        <v>0</v>
      </c>
      <c r="AB9" s="50">
        <v>0</v>
      </c>
      <c r="AC9" s="48">
        <v>0</v>
      </c>
      <c r="AD9" s="50">
        <v>0</v>
      </c>
      <c r="AE9" s="48">
        <f t="shared" si="4"/>
        <v>0</v>
      </c>
      <c r="AF9" s="48">
        <f t="shared" si="5"/>
        <v>0</v>
      </c>
      <c r="AG9" s="48">
        <f t="shared" si="6"/>
        <v>0</v>
      </c>
      <c r="AH9" s="51">
        <v>0</v>
      </c>
      <c r="AI9" s="48">
        <f t="shared" si="8"/>
        <v>0</v>
      </c>
      <c r="AJ9" s="51">
        <v>0</v>
      </c>
      <c r="AK9" s="48">
        <v>0</v>
      </c>
      <c r="AL9" s="48">
        <v>0</v>
      </c>
      <c r="AM9" s="48">
        <v>0</v>
      </c>
      <c r="AN9" s="50">
        <v>0</v>
      </c>
      <c r="AO9" s="48">
        <v>0</v>
      </c>
      <c r="AP9" s="50">
        <v>0</v>
      </c>
      <c r="AQ9" s="48">
        <f t="shared" si="10"/>
        <v>0</v>
      </c>
      <c r="AR9" s="48">
        <f t="shared" si="11"/>
        <v>0</v>
      </c>
      <c r="AS9" s="48">
        <f t="shared" si="12"/>
        <v>0</v>
      </c>
      <c r="AT9" s="51">
        <v>0</v>
      </c>
      <c r="AU9" s="48">
        <f t="shared" si="13"/>
        <v>0</v>
      </c>
      <c r="AV9" s="51">
        <v>0</v>
      </c>
      <c r="AW9" s="48">
        <v>0</v>
      </c>
      <c r="AX9" s="48">
        <v>0</v>
      </c>
      <c r="AY9" s="48">
        <v>0</v>
      </c>
      <c r="AZ9" s="51">
        <v>0</v>
      </c>
      <c r="BA9" s="48">
        <v>0</v>
      </c>
      <c r="BB9" s="51">
        <v>0</v>
      </c>
      <c r="BC9" s="48">
        <f t="shared" si="16"/>
        <v>0</v>
      </c>
      <c r="BD9" s="48">
        <f t="shared" si="17"/>
        <v>0</v>
      </c>
      <c r="BE9" s="48">
        <f t="shared" si="18"/>
        <v>0</v>
      </c>
      <c r="BF9" s="51">
        <v>0</v>
      </c>
      <c r="BG9" s="48">
        <f t="shared" si="19"/>
        <v>0</v>
      </c>
      <c r="BH9" s="51">
        <v>0</v>
      </c>
      <c r="BI9" s="48">
        <v>0</v>
      </c>
      <c r="BJ9" s="48">
        <v>0</v>
      </c>
      <c r="BK9" s="48">
        <v>0</v>
      </c>
      <c r="BL9" s="50">
        <v>0</v>
      </c>
      <c r="BM9" s="48">
        <v>0</v>
      </c>
      <c r="BN9" s="50">
        <v>0</v>
      </c>
    </row>
    <row r="10" spans="1:66" s="8" customFormat="1" ht="16.5" customHeight="1">
      <c r="A10" s="38"/>
      <c r="B10" s="41" t="s">
        <v>254</v>
      </c>
      <c r="C10" s="48">
        <v>0</v>
      </c>
      <c r="D10" s="48">
        <v>0</v>
      </c>
      <c r="E10" s="48">
        <v>0</v>
      </c>
      <c r="F10" s="48">
        <v>0</v>
      </c>
      <c r="G10" s="48">
        <v>201</v>
      </c>
      <c r="H10" s="48">
        <v>10</v>
      </c>
      <c r="I10" s="48">
        <v>561</v>
      </c>
      <c r="J10" s="48">
        <v>5</v>
      </c>
      <c r="K10" s="48">
        <v>1026</v>
      </c>
      <c r="L10" s="48">
        <v>15</v>
      </c>
      <c r="M10" s="48">
        <v>0</v>
      </c>
      <c r="N10" s="48">
        <v>0</v>
      </c>
      <c r="O10" s="13">
        <v>10</v>
      </c>
      <c r="P10" s="50">
        <v>0</v>
      </c>
      <c r="Q10" s="13">
        <v>0</v>
      </c>
      <c r="R10" s="50">
        <v>0</v>
      </c>
      <c r="S10" s="13">
        <f t="shared" si="0"/>
        <v>22</v>
      </c>
      <c r="T10" s="13">
        <f t="shared" si="1"/>
        <v>1</v>
      </c>
      <c r="U10" s="13">
        <f t="shared" si="2"/>
        <v>0</v>
      </c>
      <c r="V10" s="57">
        <f>ROUND(((U10/S10-1)*100),1)</f>
        <v>-100</v>
      </c>
      <c r="W10" s="13">
        <f t="shared" si="3"/>
        <v>1</v>
      </c>
      <c r="X10" s="57">
        <f>ROUND(((W10/T10-1)*100),1)</f>
        <v>0</v>
      </c>
      <c r="Y10" s="48">
        <v>22</v>
      </c>
      <c r="Z10" s="48">
        <v>1</v>
      </c>
      <c r="AA10" s="48">
        <v>10</v>
      </c>
      <c r="AB10" s="49">
        <f t="shared" ref="AB10" si="26">ROUND(((AA10/Y10-1)*100),1)</f>
        <v>-54.5</v>
      </c>
      <c r="AC10" s="48">
        <v>1</v>
      </c>
      <c r="AD10" s="49">
        <f t="shared" ref="AD10" si="27">ROUND(((AC10/Z10-1)*100),1)</f>
        <v>0</v>
      </c>
      <c r="AE10" s="48">
        <f t="shared" si="4"/>
        <v>10</v>
      </c>
      <c r="AF10" s="48">
        <f t="shared" si="5"/>
        <v>0</v>
      </c>
      <c r="AG10" s="48">
        <f t="shared" si="6"/>
        <v>10</v>
      </c>
      <c r="AH10" s="57">
        <f t="shared" ref="AH10" si="28">ROUND(((AG10/AE10-1)*100),1)</f>
        <v>0</v>
      </c>
      <c r="AI10" s="48">
        <f t="shared" si="8"/>
        <v>0</v>
      </c>
      <c r="AJ10" s="51">
        <v>0</v>
      </c>
      <c r="AK10" s="48">
        <v>32</v>
      </c>
      <c r="AL10" s="48">
        <v>1</v>
      </c>
      <c r="AM10" s="48">
        <v>20</v>
      </c>
      <c r="AN10" s="49">
        <f t="shared" si="24"/>
        <v>-37.5</v>
      </c>
      <c r="AO10" s="48">
        <v>1</v>
      </c>
      <c r="AP10" s="49">
        <f t="shared" si="25"/>
        <v>0</v>
      </c>
      <c r="AQ10" s="48">
        <f t="shared" si="10"/>
        <v>0</v>
      </c>
      <c r="AR10" s="48">
        <f t="shared" si="11"/>
        <v>0</v>
      </c>
      <c r="AS10" s="48">
        <f t="shared" si="12"/>
        <v>20</v>
      </c>
      <c r="AT10" s="51">
        <v>0</v>
      </c>
      <c r="AU10" s="48">
        <f t="shared" si="13"/>
        <v>1</v>
      </c>
      <c r="AV10" s="51">
        <v>0</v>
      </c>
      <c r="AW10" s="48">
        <v>32</v>
      </c>
      <c r="AX10" s="48">
        <v>1</v>
      </c>
      <c r="AY10" s="48">
        <v>40</v>
      </c>
      <c r="AZ10" s="49">
        <f t="shared" ref="AZ10" si="29">ROUND(((AY10/AW10-1)*100),1)</f>
        <v>25</v>
      </c>
      <c r="BA10" s="48">
        <v>2</v>
      </c>
      <c r="BB10" s="57">
        <f t="shared" si="15"/>
        <v>100</v>
      </c>
      <c r="BC10" s="48">
        <f t="shared" si="16"/>
        <v>0</v>
      </c>
      <c r="BD10" s="48">
        <f t="shared" si="17"/>
        <v>0</v>
      </c>
      <c r="BE10" s="48">
        <f t="shared" si="18"/>
        <v>0</v>
      </c>
      <c r="BF10" s="51">
        <v>0</v>
      </c>
      <c r="BG10" s="48">
        <f t="shared" si="19"/>
        <v>0</v>
      </c>
      <c r="BH10" s="51">
        <v>0</v>
      </c>
      <c r="BI10" s="48">
        <v>32</v>
      </c>
      <c r="BJ10" s="48">
        <v>1</v>
      </c>
      <c r="BK10" s="48">
        <v>40</v>
      </c>
      <c r="BL10" s="49">
        <f t="shared" ref="BL10" si="30">ROUND(((BK10/BI10-1)*100),1)</f>
        <v>25</v>
      </c>
      <c r="BM10" s="48">
        <v>2</v>
      </c>
      <c r="BN10" s="49">
        <f t="shared" si="21"/>
        <v>100</v>
      </c>
    </row>
    <row r="11" spans="1:66" s="39" customFormat="1" ht="16.5" customHeight="1">
      <c r="A11" s="38"/>
      <c r="B11" s="41" t="s">
        <v>158</v>
      </c>
      <c r="C11" s="50">
        <v>24486</v>
      </c>
      <c r="D11" s="50">
        <v>28</v>
      </c>
      <c r="E11" s="50">
        <v>0</v>
      </c>
      <c r="F11" s="50">
        <v>0</v>
      </c>
      <c r="G11" s="48">
        <v>0</v>
      </c>
      <c r="H11" s="48">
        <v>0</v>
      </c>
      <c r="I11" s="48">
        <v>248142</v>
      </c>
      <c r="J11" s="48">
        <v>260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50">
        <v>0</v>
      </c>
      <c r="Q11" s="48">
        <v>0</v>
      </c>
      <c r="R11" s="50">
        <v>0</v>
      </c>
      <c r="S11" s="48">
        <f t="shared" si="0"/>
        <v>0</v>
      </c>
      <c r="T11" s="48">
        <f t="shared" si="1"/>
        <v>0</v>
      </c>
      <c r="U11" s="48">
        <f t="shared" si="2"/>
        <v>0</v>
      </c>
      <c r="V11" s="51">
        <v>0</v>
      </c>
      <c r="W11" s="48">
        <f t="shared" si="3"/>
        <v>0</v>
      </c>
      <c r="X11" s="51">
        <v>0</v>
      </c>
      <c r="Y11" s="48">
        <v>0</v>
      </c>
      <c r="Z11" s="48">
        <v>0</v>
      </c>
      <c r="AA11" s="48">
        <v>0</v>
      </c>
      <c r="AB11" s="50">
        <v>0</v>
      </c>
      <c r="AC11" s="48">
        <v>0</v>
      </c>
      <c r="AD11" s="50">
        <v>0</v>
      </c>
      <c r="AE11" s="48">
        <f t="shared" si="4"/>
        <v>0</v>
      </c>
      <c r="AF11" s="48">
        <f t="shared" si="5"/>
        <v>0</v>
      </c>
      <c r="AG11" s="48">
        <f t="shared" si="6"/>
        <v>0</v>
      </c>
      <c r="AH11" s="50">
        <v>0</v>
      </c>
      <c r="AI11" s="48">
        <f t="shared" si="8"/>
        <v>0</v>
      </c>
      <c r="AJ11" s="51">
        <v>0</v>
      </c>
      <c r="AK11" s="48">
        <v>0</v>
      </c>
      <c r="AL11" s="48">
        <v>0</v>
      </c>
      <c r="AM11" s="48">
        <v>0</v>
      </c>
      <c r="AN11" s="50">
        <v>0</v>
      </c>
      <c r="AO11" s="48">
        <v>0</v>
      </c>
      <c r="AP11" s="50">
        <v>0</v>
      </c>
      <c r="AQ11" s="48">
        <f t="shared" si="10"/>
        <v>0</v>
      </c>
      <c r="AR11" s="48">
        <f t="shared" si="11"/>
        <v>0</v>
      </c>
      <c r="AS11" s="48">
        <f t="shared" si="12"/>
        <v>0</v>
      </c>
      <c r="AT11" s="51">
        <v>0</v>
      </c>
      <c r="AU11" s="48">
        <f t="shared" si="13"/>
        <v>0</v>
      </c>
      <c r="AV11" s="51">
        <v>0</v>
      </c>
      <c r="AW11" s="48">
        <v>0</v>
      </c>
      <c r="AX11" s="48">
        <v>0</v>
      </c>
      <c r="AY11" s="48">
        <v>0</v>
      </c>
      <c r="AZ11" s="51">
        <v>0</v>
      </c>
      <c r="BA11" s="48">
        <v>0</v>
      </c>
      <c r="BB11" s="51">
        <v>0</v>
      </c>
      <c r="BC11" s="48">
        <f t="shared" si="16"/>
        <v>0</v>
      </c>
      <c r="BD11" s="48">
        <f t="shared" si="17"/>
        <v>0</v>
      </c>
      <c r="BE11" s="48">
        <f t="shared" si="18"/>
        <v>0</v>
      </c>
      <c r="BF11" s="51">
        <v>0</v>
      </c>
      <c r="BG11" s="48">
        <f t="shared" si="19"/>
        <v>0</v>
      </c>
      <c r="BH11" s="51">
        <v>0</v>
      </c>
      <c r="BI11" s="48">
        <v>0</v>
      </c>
      <c r="BJ11" s="48">
        <v>0</v>
      </c>
      <c r="BK11" s="48">
        <v>0</v>
      </c>
      <c r="BL11" s="50">
        <v>0</v>
      </c>
      <c r="BM11" s="48">
        <v>0</v>
      </c>
      <c r="BN11" s="50">
        <v>0</v>
      </c>
    </row>
    <row r="12" spans="1:66" s="8" customFormat="1" ht="16.5" customHeight="1">
      <c r="A12" s="38"/>
      <c r="B12" s="41" t="s">
        <v>132</v>
      </c>
      <c r="C12" s="50">
        <v>0</v>
      </c>
      <c r="D12" s="50">
        <v>0</v>
      </c>
      <c r="E12" s="50">
        <v>6847</v>
      </c>
      <c r="F12" s="50">
        <v>190</v>
      </c>
      <c r="G12" s="48">
        <v>13374</v>
      </c>
      <c r="H12" s="48">
        <v>333</v>
      </c>
      <c r="I12" s="48">
        <v>13256</v>
      </c>
      <c r="J12" s="48">
        <v>320</v>
      </c>
      <c r="K12" s="48">
        <v>0</v>
      </c>
      <c r="L12" s="48">
        <v>0</v>
      </c>
      <c r="M12" s="48">
        <v>0</v>
      </c>
      <c r="N12" s="48">
        <v>0</v>
      </c>
      <c r="O12" s="13">
        <v>0</v>
      </c>
      <c r="P12" s="50">
        <v>0</v>
      </c>
      <c r="Q12" s="13">
        <v>0</v>
      </c>
      <c r="R12" s="50">
        <v>0</v>
      </c>
      <c r="S12" s="48">
        <f t="shared" si="0"/>
        <v>0</v>
      </c>
      <c r="T12" s="48">
        <f t="shared" si="1"/>
        <v>0</v>
      </c>
      <c r="U12" s="48">
        <f t="shared" si="2"/>
        <v>0</v>
      </c>
      <c r="V12" s="51">
        <v>0</v>
      </c>
      <c r="W12" s="48">
        <f t="shared" si="3"/>
        <v>0</v>
      </c>
      <c r="X12" s="51">
        <v>0</v>
      </c>
      <c r="Y12" s="48">
        <v>0</v>
      </c>
      <c r="Z12" s="48">
        <v>0</v>
      </c>
      <c r="AA12" s="48">
        <v>0</v>
      </c>
      <c r="AB12" s="50">
        <v>0</v>
      </c>
      <c r="AC12" s="48">
        <v>0</v>
      </c>
      <c r="AD12" s="50">
        <v>0</v>
      </c>
      <c r="AE12" s="48">
        <f t="shared" si="4"/>
        <v>0</v>
      </c>
      <c r="AF12" s="48">
        <f t="shared" si="5"/>
        <v>0</v>
      </c>
      <c r="AG12" s="48">
        <f t="shared" si="6"/>
        <v>0</v>
      </c>
      <c r="AH12" s="51">
        <v>0</v>
      </c>
      <c r="AI12" s="48">
        <f t="shared" si="8"/>
        <v>0</v>
      </c>
      <c r="AJ12" s="51">
        <v>0</v>
      </c>
      <c r="AK12" s="48">
        <v>0</v>
      </c>
      <c r="AL12" s="48">
        <v>0</v>
      </c>
      <c r="AM12" s="48">
        <v>0</v>
      </c>
      <c r="AN12" s="50">
        <v>0</v>
      </c>
      <c r="AO12" s="48">
        <v>0</v>
      </c>
      <c r="AP12" s="50">
        <v>0</v>
      </c>
      <c r="AQ12" s="48">
        <f t="shared" si="10"/>
        <v>0</v>
      </c>
      <c r="AR12" s="48">
        <f t="shared" si="11"/>
        <v>0</v>
      </c>
      <c r="AS12" s="48">
        <f t="shared" si="12"/>
        <v>0</v>
      </c>
      <c r="AT12" s="51">
        <v>0</v>
      </c>
      <c r="AU12" s="48">
        <f t="shared" si="13"/>
        <v>0</v>
      </c>
      <c r="AV12" s="51">
        <v>0</v>
      </c>
      <c r="AW12" s="48">
        <v>0</v>
      </c>
      <c r="AX12" s="48">
        <v>0</v>
      </c>
      <c r="AY12" s="48">
        <v>0</v>
      </c>
      <c r="AZ12" s="51">
        <v>0</v>
      </c>
      <c r="BA12" s="48">
        <v>0</v>
      </c>
      <c r="BB12" s="51">
        <v>0</v>
      </c>
      <c r="BC12" s="48">
        <f t="shared" si="16"/>
        <v>0</v>
      </c>
      <c r="BD12" s="48">
        <f t="shared" si="17"/>
        <v>0</v>
      </c>
      <c r="BE12" s="48">
        <f t="shared" si="18"/>
        <v>0</v>
      </c>
      <c r="BF12" s="51">
        <v>0</v>
      </c>
      <c r="BG12" s="48">
        <f t="shared" si="19"/>
        <v>0</v>
      </c>
      <c r="BH12" s="51">
        <v>0</v>
      </c>
      <c r="BI12" s="48">
        <v>0</v>
      </c>
      <c r="BJ12" s="48">
        <v>0</v>
      </c>
      <c r="BK12" s="48">
        <v>0</v>
      </c>
      <c r="BL12" s="50">
        <v>0</v>
      </c>
      <c r="BM12" s="48">
        <v>0</v>
      </c>
      <c r="BN12" s="50">
        <v>0</v>
      </c>
    </row>
    <row r="13" spans="1:66" s="39" customFormat="1" ht="16.5" customHeight="1">
      <c r="A13" s="38"/>
      <c r="B13" s="41" t="s">
        <v>95</v>
      </c>
      <c r="C13" s="50">
        <v>16290</v>
      </c>
      <c r="D13" s="50">
        <v>257</v>
      </c>
      <c r="E13" s="50">
        <v>26258</v>
      </c>
      <c r="F13" s="50">
        <v>453</v>
      </c>
      <c r="G13" s="48">
        <v>11541</v>
      </c>
      <c r="H13" s="48">
        <v>211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0">
        <v>0</v>
      </c>
      <c r="P13" s="50">
        <v>0</v>
      </c>
      <c r="Q13" s="40">
        <v>0</v>
      </c>
      <c r="R13" s="50">
        <v>0</v>
      </c>
      <c r="S13" s="48">
        <f t="shared" si="0"/>
        <v>0</v>
      </c>
      <c r="T13" s="48">
        <f t="shared" si="1"/>
        <v>0</v>
      </c>
      <c r="U13" s="48">
        <f t="shared" si="2"/>
        <v>0</v>
      </c>
      <c r="V13" s="51">
        <v>0</v>
      </c>
      <c r="W13" s="48">
        <f t="shared" si="3"/>
        <v>0</v>
      </c>
      <c r="X13" s="51">
        <v>0</v>
      </c>
      <c r="Y13" s="48">
        <v>0</v>
      </c>
      <c r="Z13" s="48">
        <v>0</v>
      </c>
      <c r="AA13" s="48">
        <v>0</v>
      </c>
      <c r="AB13" s="50">
        <v>0</v>
      </c>
      <c r="AC13" s="48">
        <v>0</v>
      </c>
      <c r="AD13" s="50">
        <v>0</v>
      </c>
      <c r="AE13" s="48">
        <f t="shared" si="4"/>
        <v>0</v>
      </c>
      <c r="AF13" s="48">
        <f t="shared" si="5"/>
        <v>0</v>
      </c>
      <c r="AG13" s="48">
        <f t="shared" si="6"/>
        <v>0</v>
      </c>
      <c r="AH13" s="51">
        <v>0</v>
      </c>
      <c r="AI13" s="48">
        <f t="shared" si="8"/>
        <v>0</v>
      </c>
      <c r="AJ13" s="51">
        <v>0</v>
      </c>
      <c r="AK13" s="48">
        <v>0</v>
      </c>
      <c r="AL13" s="48">
        <v>0</v>
      </c>
      <c r="AM13" s="48">
        <v>0</v>
      </c>
      <c r="AN13" s="50">
        <v>0</v>
      </c>
      <c r="AO13" s="48">
        <v>0</v>
      </c>
      <c r="AP13" s="50">
        <v>0</v>
      </c>
      <c r="AQ13" s="48">
        <f t="shared" si="10"/>
        <v>0</v>
      </c>
      <c r="AR13" s="48">
        <f t="shared" si="11"/>
        <v>0</v>
      </c>
      <c r="AS13" s="48">
        <f t="shared" si="12"/>
        <v>0</v>
      </c>
      <c r="AT13" s="51">
        <v>0</v>
      </c>
      <c r="AU13" s="48">
        <f t="shared" si="13"/>
        <v>0</v>
      </c>
      <c r="AV13" s="51">
        <v>0</v>
      </c>
      <c r="AW13" s="48">
        <v>0</v>
      </c>
      <c r="AX13" s="48">
        <v>0</v>
      </c>
      <c r="AY13" s="48">
        <v>0</v>
      </c>
      <c r="AZ13" s="50">
        <v>0</v>
      </c>
      <c r="BA13" s="48">
        <v>0</v>
      </c>
      <c r="BB13" s="50">
        <v>0</v>
      </c>
      <c r="BC13" s="48">
        <f t="shared" si="16"/>
        <v>0</v>
      </c>
      <c r="BD13" s="48">
        <f t="shared" si="17"/>
        <v>0</v>
      </c>
      <c r="BE13" s="48">
        <f t="shared" si="18"/>
        <v>0</v>
      </c>
      <c r="BF13" s="51">
        <v>0</v>
      </c>
      <c r="BG13" s="48">
        <f t="shared" si="19"/>
        <v>0</v>
      </c>
      <c r="BH13" s="51">
        <v>0</v>
      </c>
      <c r="BI13" s="48">
        <v>0</v>
      </c>
      <c r="BJ13" s="48">
        <v>0</v>
      </c>
      <c r="BK13" s="48">
        <v>0</v>
      </c>
      <c r="BL13" s="50">
        <v>0</v>
      </c>
      <c r="BM13" s="48">
        <v>0</v>
      </c>
      <c r="BN13" s="50">
        <v>0</v>
      </c>
    </row>
    <row r="14" spans="1:66" s="8" customFormat="1" ht="16.5" customHeight="1">
      <c r="A14" s="38"/>
      <c r="B14" s="41" t="s">
        <v>32</v>
      </c>
      <c r="C14" s="50">
        <v>62850</v>
      </c>
      <c r="D14" s="50">
        <v>168</v>
      </c>
      <c r="E14" s="50">
        <v>98596</v>
      </c>
      <c r="F14" s="50">
        <v>44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/>
      <c r="O14" s="13">
        <v>0</v>
      </c>
      <c r="P14" s="15">
        <v>0</v>
      </c>
      <c r="Q14" s="13"/>
      <c r="R14" s="15">
        <v>0</v>
      </c>
      <c r="S14" s="48">
        <f t="shared" si="0"/>
        <v>0</v>
      </c>
      <c r="T14" s="48">
        <f t="shared" si="1"/>
        <v>0</v>
      </c>
      <c r="U14" s="48">
        <f t="shared" si="2"/>
        <v>0</v>
      </c>
      <c r="V14" s="51">
        <v>0</v>
      </c>
      <c r="W14" s="48">
        <f t="shared" si="3"/>
        <v>0</v>
      </c>
      <c r="X14" s="51">
        <v>0</v>
      </c>
      <c r="Y14" s="48">
        <v>0</v>
      </c>
      <c r="Z14" s="48">
        <v>0</v>
      </c>
      <c r="AA14" s="48">
        <v>0</v>
      </c>
      <c r="AB14" s="50">
        <v>0</v>
      </c>
      <c r="AC14" s="48">
        <v>0</v>
      </c>
      <c r="AD14" s="50">
        <v>0</v>
      </c>
      <c r="AE14" s="48">
        <f t="shared" si="4"/>
        <v>0</v>
      </c>
      <c r="AF14" s="48">
        <f t="shared" si="5"/>
        <v>0</v>
      </c>
      <c r="AG14" s="48">
        <f t="shared" si="6"/>
        <v>0</v>
      </c>
      <c r="AH14" s="51">
        <v>0</v>
      </c>
      <c r="AI14" s="48">
        <f t="shared" si="8"/>
        <v>0</v>
      </c>
      <c r="AJ14" s="51">
        <v>0</v>
      </c>
      <c r="AK14" s="48">
        <v>0</v>
      </c>
      <c r="AL14" s="48">
        <v>0</v>
      </c>
      <c r="AM14" s="48">
        <v>0</v>
      </c>
      <c r="AN14" s="50">
        <v>0</v>
      </c>
      <c r="AO14" s="48">
        <v>0</v>
      </c>
      <c r="AP14" s="50">
        <v>0</v>
      </c>
      <c r="AQ14" s="48">
        <f t="shared" si="10"/>
        <v>0</v>
      </c>
      <c r="AR14" s="48">
        <f t="shared" si="11"/>
        <v>0</v>
      </c>
      <c r="AS14" s="48">
        <f t="shared" si="12"/>
        <v>0</v>
      </c>
      <c r="AT14" s="51">
        <v>0</v>
      </c>
      <c r="AU14" s="48">
        <f t="shared" si="13"/>
        <v>0</v>
      </c>
      <c r="AV14" s="51">
        <v>0</v>
      </c>
      <c r="AW14" s="48">
        <v>0</v>
      </c>
      <c r="AX14" s="48">
        <v>0</v>
      </c>
      <c r="AY14" s="48">
        <v>0</v>
      </c>
      <c r="AZ14" s="50">
        <v>0</v>
      </c>
      <c r="BA14" s="48">
        <v>0</v>
      </c>
      <c r="BB14" s="50">
        <v>0</v>
      </c>
      <c r="BC14" s="48">
        <f t="shared" si="16"/>
        <v>0</v>
      </c>
      <c r="BD14" s="48">
        <f t="shared" si="17"/>
        <v>0</v>
      </c>
      <c r="BE14" s="48">
        <f t="shared" si="18"/>
        <v>0</v>
      </c>
      <c r="BF14" s="51">
        <v>0</v>
      </c>
      <c r="BG14" s="48">
        <f t="shared" si="19"/>
        <v>0</v>
      </c>
      <c r="BH14" s="51">
        <v>0</v>
      </c>
      <c r="BI14" s="48">
        <v>0</v>
      </c>
      <c r="BJ14" s="48">
        <v>0</v>
      </c>
      <c r="BK14" s="48">
        <v>0</v>
      </c>
      <c r="BL14" s="50">
        <v>0</v>
      </c>
      <c r="BM14" s="48">
        <v>0</v>
      </c>
      <c r="BN14" s="50">
        <v>0</v>
      </c>
    </row>
    <row r="15" spans="1:66" s="8" customFormat="1" ht="16.5" customHeight="1">
      <c r="A15" s="38"/>
      <c r="B15" s="41" t="s">
        <v>34</v>
      </c>
      <c r="C15" s="50">
        <v>33786</v>
      </c>
      <c r="D15" s="50">
        <v>57</v>
      </c>
      <c r="E15" s="50">
        <v>0</v>
      </c>
      <c r="F15" s="50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13">
        <v>0</v>
      </c>
      <c r="P15" s="15">
        <v>0</v>
      </c>
      <c r="Q15" s="13">
        <v>0</v>
      </c>
      <c r="R15" s="15">
        <v>0</v>
      </c>
      <c r="S15" s="48">
        <f t="shared" si="0"/>
        <v>0</v>
      </c>
      <c r="T15" s="48">
        <f t="shared" si="1"/>
        <v>0</v>
      </c>
      <c r="U15" s="48">
        <f t="shared" si="2"/>
        <v>0</v>
      </c>
      <c r="V15" s="51">
        <v>0</v>
      </c>
      <c r="W15" s="48">
        <f t="shared" si="3"/>
        <v>0</v>
      </c>
      <c r="X15" s="51">
        <v>0</v>
      </c>
      <c r="Y15" s="48">
        <v>0</v>
      </c>
      <c r="Z15" s="48">
        <v>0</v>
      </c>
      <c r="AA15" s="48">
        <v>0</v>
      </c>
      <c r="AB15" s="50">
        <v>0</v>
      </c>
      <c r="AC15" s="48">
        <v>0</v>
      </c>
      <c r="AD15" s="50">
        <v>0</v>
      </c>
      <c r="AE15" s="48">
        <f t="shared" si="4"/>
        <v>0</v>
      </c>
      <c r="AF15" s="48">
        <f t="shared" si="5"/>
        <v>0</v>
      </c>
      <c r="AG15" s="48">
        <f t="shared" si="6"/>
        <v>0</v>
      </c>
      <c r="AH15" s="51">
        <v>0</v>
      </c>
      <c r="AI15" s="48">
        <f t="shared" si="8"/>
        <v>0</v>
      </c>
      <c r="AJ15" s="51">
        <v>0</v>
      </c>
      <c r="AK15" s="48">
        <v>0</v>
      </c>
      <c r="AL15" s="48">
        <v>0</v>
      </c>
      <c r="AM15" s="48">
        <v>0</v>
      </c>
      <c r="AN15" s="50">
        <v>0</v>
      </c>
      <c r="AO15" s="48">
        <v>0</v>
      </c>
      <c r="AP15" s="50">
        <v>0</v>
      </c>
      <c r="AQ15" s="48">
        <f t="shared" si="10"/>
        <v>0</v>
      </c>
      <c r="AR15" s="48">
        <f t="shared" si="11"/>
        <v>0</v>
      </c>
      <c r="AS15" s="48">
        <f t="shared" si="12"/>
        <v>0</v>
      </c>
      <c r="AT15" s="51">
        <v>0</v>
      </c>
      <c r="AU15" s="48">
        <f t="shared" si="13"/>
        <v>0</v>
      </c>
      <c r="AV15" s="51">
        <v>0</v>
      </c>
      <c r="AW15" s="48">
        <v>0</v>
      </c>
      <c r="AX15" s="48">
        <v>0</v>
      </c>
      <c r="AY15" s="48">
        <v>0</v>
      </c>
      <c r="AZ15" s="50">
        <v>0</v>
      </c>
      <c r="BA15" s="48">
        <v>0</v>
      </c>
      <c r="BB15" s="50">
        <v>0</v>
      </c>
      <c r="BC15" s="48">
        <f t="shared" si="16"/>
        <v>0</v>
      </c>
      <c r="BD15" s="48">
        <f t="shared" si="17"/>
        <v>0</v>
      </c>
      <c r="BE15" s="48">
        <f t="shared" si="18"/>
        <v>0</v>
      </c>
      <c r="BF15" s="51">
        <v>0</v>
      </c>
      <c r="BG15" s="48">
        <f t="shared" si="19"/>
        <v>0</v>
      </c>
      <c r="BH15" s="51">
        <v>0</v>
      </c>
      <c r="BI15" s="48">
        <v>0</v>
      </c>
      <c r="BJ15" s="48">
        <v>0</v>
      </c>
      <c r="BK15" s="48">
        <v>0</v>
      </c>
      <c r="BL15" s="50">
        <v>0</v>
      </c>
      <c r="BM15" s="48">
        <v>0</v>
      </c>
      <c r="BN15" s="50">
        <v>0</v>
      </c>
    </row>
    <row r="16" spans="1:66" s="8" customFormat="1" ht="16.5" customHeight="1">
      <c r="A16" s="38"/>
      <c r="B16" s="27" t="s">
        <v>97</v>
      </c>
      <c r="C16" s="53">
        <f t="shared" ref="C16:O16" si="31">C17-SUM(C6:C15)</f>
        <v>0</v>
      </c>
      <c r="D16" s="53">
        <f t="shared" si="31"/>
        <v>0</v>
      </c>
      <c r="E16" s="19">
        <f t="shared" si="31"/>
        <v>20</v>
      </c>
      <c r="F16" s="19">
        <f t="shared" si="31"/>
        <v>0</v>
      </c>
      <c r="G16" s="53">
        <f t="shared" si="31"/>
        <v>0</v>
      </c>
      <c r="H16" s="53">
        <f t="shared" si="31"/>
        <v>0</v>
      </c>
      <c r="I16" s="53">
        <f t="shared" si="31"/>
        <v>0</v>
      </c>
      <c r="J16" s="53">
        <f t="shared" si="31"/>
        <v>0</v>
      </c>
      <c r="K16" s="53">
        <f t="shared" si="31"/>
        <v>0</v>
      </c>
      <c r="L16" s="53">
        <f t="shared" si="31"/>
        <v>0</v>
      </c>
      <c r="M16" s="53">
        <f t="shared" si="31"/>
        <v>0</v>
      </c>
      <c r="N16" s="53">
        <f t="shared" si="31"/>
        <v>0</v>
      </c>
      <c r="O16" s="19">
        <f t="shared" si="31"/>
        <v>0</v>
      </c>
      <c r="P16" s="18">
        <v>0</v>
      </c>
      <c r="Q16" s="19">
        <f>Q17-SUM(Q6:Q15)</f>
        <v>0</v>
      </c>
      <c r="R16" s="18">
        <v>0</v>
      </c>
      <c r="S16" s="19">
        <f>S17-SUM(S6:S15)</f>
        <v>0</v>
      </c>
      <c r="T16" s="19">
        <f>T17-SUM(T6:T15)</f>
        <v>0</v>
      </c>
      <c r="U16" s="19">
        <f>U17-SUM(U6:U15)</f>
        <v>0</v>
      </c>
      <c r="V16" s="19">
        <v>0</v>
      </c>
      <c r="W16" s="19">
        <f>W17-SUM(W6:W15)</f>
        <v>0</v>
      </c>
      <c r="X16" s="19">
        <v>0</v>
      </c>
      <c r="Y16" s="53">
        <f>Y17-SUM(Y6:Y15)</f>
        <v>0</v>
      </c>
      <c r="Z16" s="53">
        <f>Z17-SUM(Z6:Z15)</f>
        <v>0</v>
      </c>
      <c r="AA16" s="53">
        <f>AA17-SUM(AA6:AA15)</f>
        <v>0</v>
      </c>
      <c r="AB16" s="52">
        <v>0</v>
      </c>
      <c r="AC16" s="53">
        <f>AC17-SUM(AC6:AC15)</f>
        <v>0</v>
      </c>
      <c r="AD16" s="52">
        <v>0</v>
      </c>
      <c r="AE16" s="53">
        <f>AE17-SUM(AE6:AE15)</f>
        <v>0</v>
      </c>
      <c r="AF16" s="53">
        <f>AF17-SUM(AF6:AF15)</f>
        <v>0</v>
      </c>
      <c r="AG16" s="53">
        <f>AG17-SUM(AG6:AG15)</f>
        <v>0</v>
      </c>
      <c r="AH16" s="53">
        <v>0</v>
      </c>
      <c r="AI16" s="53">
        <f>AI17-SUM(AI6:AI15)</f>
        <v>0</v>
      </c>
      <c r="AJ16" s="53">
        <v>0</v>
      </c>
      <c r="AK16" s="53">
        <f>AK17-SUM(AK6:AK15)</f>
        <v>0</v>
      </c>
      <c r="AL16" s="53">
        <f>AL17-SUM(AL6:AL15)</f>
        <v>0</v>
      </c>
      <c r="AM16" s="53">
        <f>AM17-SUM(AM6:AM15)</f>
        <v>0</v>
      </c>
      <c r="AN16" s="52">
        <v>0</v>
      </c>
      <c r="AO16" s="53">
        <f>AO17-SUM(AO6:AO15)</f>
        <v>0</v>
      </c>
      <c r="AP16" s="52">
        <v>0</v>
      </c>
      <c r="AQ16" s="53">
        <f>AQ17-SUM(AQ6:AQ15)</f>
        <v>0</v>
      </c>
      <c r="AR16" s="53">
        <f>AR17-SUM(AR6:AR15)</f>
        <v>0</v>
      </c>
      <c r="AS16" s="53">
        <f>AS17-SUM(AS6:AS15)</f>
        <v>0</v>
      </c>
      <c r="AT16" s="53">
        <v>0</v>
      </c>
      <c r="AU16" s="53">
        <f>AU17-SUM(AU6:AU15)</f>
        <v>0</v>
      </c>
      <c r="AV16" s="53">
        <v>0</v>
      </c>
      <c r="AW16" s="53">
        <f>AW17-SUM(AW6:AW15)</f>
        <v>0</v>
      </c>
      <c r="AX16" s="53">
        <f>AX17-SUM(AX6:AX15)</f>
        <v>0</v>
      </c>
      <c r="AY16" s="53">
        <f>AY17-SUM(AY6:AY15)</f>
        <v>0</v>
      </c>
      <c r="AZ16" s="52">
        <v>0</v>
      </c>
      <c r="BA16" s="53">
        <f>BA17-SUM(BA6:BA15)</f>
        <v>0</v>
      </c>
      <c r="BB16" s="52">
        <v>0</v>
      </c>
      <c r="BC16" s="53">
        <f>BC17-SUM(BC6:BC15)</f>
        <v>0</v>
      </c>
      <c r="BD16" s="53">
        <f>BD17-SUM(BD6:BD15)</f>
        <v>0</v>
      </c>
      <c r="BE16" s="53">
        <f>BE17-SUM(BE6:BE15)</f>
        <v>0</v>
      </c>
      <c r="BF16" s="53">
        <v>0</v>
      </c>
      <c r="BG16" s="53">
        <f>BG17-SUM(BG6:BG15)</f>
        <v>0</v>
      </c>
      <c r="BH16" s="53">
        <v>0</v>
      </c>
      <c r="BI16" s="53">
        <f>BI17-SUM(BI6:BI15)</f>
        <v>0</v>
      </c>
      <c r="BJ16" s="53">
        <f>BJ17-SUM(BJ6:BJ15)</f>
        <v>0</v>
      </c>
      <c r="BK16" s="53">
        <f>BK17-SUM(BK6:BK15)</f>
        <v>0</v>
      </c>
      <c r="BL16" s="52">
        <v>0</v>
      </c>
      <c r="BM16" s="53">
        <f>BM17-SUM(BM6:BM15)</f>
        <v>0</v>
      </c>
      <c r="BN16" s="52">
        <v>0</v>
      </c>
    </row>
    <row r="17" spans="1:66" s="10" customFormat="1" ht="16.5" customHeight="1">
      <c r="A17" s="9"/>
      <c r="B17" s="29" t="s">
        <v>5</v>
      </c>
      <c r="C17" s="53">
        <v>240603</v>
      </c>
      <c r="D17" s="52">
        <v>1719</v>
      </c>
      <c r="E17" s="19">
        <v>245814</v>
      </c>
      <c r="F17" s="18">
        <v>1369</v>
      </c>
      <c r="G17" s="53">
        <v>181576</v>
      </c>
      <c r="H17" s="52">
        <v>1602</v>
      </c>
      <c r="I17" s="53">
        <v>362189</v>
      </c>
      <c r="J17" s="52">
        <v>1100</v>
      </c>
      <c r="K17" s="53">
        <v>99772</v>
      </c>
      <c r="L17" s="52">
        <v>895</v>
      </c>
      <c r="M17" s="53">
        <v>0</v>
      </c>
      <c r="N17" s="52">
        <v>0</v>
      </c>
      <c r="O17" s="19">
        <v>10</v>
      </c>
      <c r="P17" s="58">
        <v>0</v>
      </c>
      <c r="Q17" s="18">
        <v>0</v>
      </c>
      <c r="R17" s="58">
        <v>0</v>
      </c>
      <c r="S17" s="23">
        <f t="shared" ref="S17" si="32">Y17-M17</f>
        <v>22</v>
      </c>
      <c r="T17" s="23">
        <f t="shared" ref="T17" si="33">Z17-N17</f>
        <v>1</v>
      </c>
      <c r="U17" s="19">
        <f t="shared" ref="U17" si="34">AA17-O17</f>
        <v>18071</v>
      </c>
      <c r="V17" s="20">
        <f t="shared" ref="V17:V28" si="35">ROUND(((U17/S17-1)*100),1)</f>
        <v>82040.899999999994</v>
      </c>
      <c r="W17" s="18">
        <f t="shared" ref="W17" si="36">AC17-Q17</f>
        <v>203</v>
      </c>
      <c r="X17" s="21">
        <f t="shared" ref="X17" si="37">ROUND(((W17/T17-1)*100),1)</f>
        <v>20200</v>
      </c>
      <c r="Y17" s="53">
        <v>22</v>
      </c>
      <c r="Z17" s="52">
        <v>1</v>
      </c>
      <c r="AA17" s="53">
        <v>18081</v>
      </c>
      <c r="AB17" s="56">
        <f>ROUND(((AA17/Y17-1)*100),1)</f>
        <v>82086.399999999994</v>
      </c>
      <c r="AC17" s="52">
        <v>203</v>
      </c>
      <c r="AD17" s="56">
        <f>ROUND(((AC17/Z17-1)*100),1)</f>
        <v>20200</v>
      </c>
      <c r="AE17" s="55">
        <f t="shared" ref="AE17" si="38">AK17-Y17</f>
        <v>27069</v>
      </c>
      <c r="AF17" s="55">
        <f t="shared" ref="AF17" si="39">AL17-Z17</f>
        <v>219</v>
      </c>
      <c r="AG17" s="53">
        <f t="shared" ref="AG17" si="40">AM17-AA17</f>
        <v>10</v>
      </c>
      <c r="AH17" s="54">
        <f t="shared" ref="AH17" si="41">ROUND(((AG17/AE17-1)*100),1)</f>
        <v>-100</v>
      </c>
      <c r="AI17" s="52">
        <f t="shared" ref="AI17" si="42">AO17-AC17</f>
        <v>0</v>
      </c>
      <c r="AJ17" s="42">
        <f t="shared" ref="AJ17" si="43">ROUND(((AI17/AF17-1)*100),1)</f>
        <v>-100</v>
      </c>
      <c r="AK17" s="55">
        <v>27091</v>
      </c>
      <c r="AL17" s="55">
        <v>220</v>
      </c>
      <c r="AM17" s="53">
        <v>18091</v>
      </c>
      <c r="AN17" s="56">
        <f>ROUND(((AM17/AK17-1)*100),1)</f>
        <v>-33.200000000000003</v>
      </c>
      <c r="AO17" s="52">
        <v>203</v>
      </c>
      <c r="AP17" s="56">
        <f>ROUND(((AO17/AL17-1)*100),1)</f>
        <v>-7.7</v>
      </c>
      <c r="AQ17" s="55">
        <f t="shared" ref="AQ17" si="44">AW17-AK17</f>
        <v>7481</v>
      </c>
      <c r="AR17" s="55">
        <f t="shared" ref="AR17" si="45">AX17-AL17</f>
        <v>66</v>
      </c>
      <c r="AS17" s="53">
        <f t="shared" ref="AS17" si="46">AY17-AM17</f>
        <v>20</v>
      </c>
      <c r="AT17" s="54">
        <f t="shared" ref="AT17" si="47">ROUND(((AS17/AQ17-1)*100),1)</f>
        <v>-99.7</v>
      </c>
      <c r="AU17" s="52">
        <f t="shared" ref="AU17" si="48">BA17-AO17</f>
        <v>1</v>
      </c>
      <c r="AV17" s="42">
        <f t="shared" ref="AV17" si="49">ROUND(((AU17/AR17-1)*100),1)</f>
        <v>-98.5</v>
      </c>
      <c r="AW17" s="55">
        <v>34572</v>
      </c>
      <c r="AX17" s="55">
        <v>286</v>
      </c>
      <c r="AY17" s="53">
        <v>18111</v>
      </c>
      <c r="AZ17" s="56">
        <f>ROUND(((AY17/AW17-1)*100),1)</f>
        <v>-47.6</v>
      </c>
      <c r="BA17" s="52">
        <v>204</v>
      </c>
      <c r="BB17" s="56">
        <f>ROUND(((BA17/AX17-1)*100),1)</f>
        <v>-28.7</v>
      </c>
      <c r="BC17" s="55">
        <f t="shared" ref="BC17" si="50">BI17-AW17</f>
        <v>13579</v>
      </c>
      <c r="BD17" s="55">
        <f t="shared" ref="BD17" si="51">BJ17-AX17</f>
        <v>124</v>
      </c>
      <c r="BE17" s="53">
        <f t="shared" ref="BE17" si="52">BK17-AY17</f>
        <v>18833</v>
      </c>
      <c r="BF17" s="54">
        <f t="shared" ref="BF17" si="53">ROUND(((BE17/BC17-1)*100),1)</f>
        <v>38.700000000000003</v>
      </c>
      <c r="BG17" s="52">
        <f t="shared" ref="BG17" si="54">BM17-BA17</f>
        <v>147</v>
      </c>
      <c r="BH17" s="42">
        <f t="shared" ref="BH17" si="55">ROUND(((BG17/BD17-1)*100),1)</f>
        <v>18.5</v>
      </c>
      <c r="BI17" s="55">
        <v>48151</v>
      </c>
      <c r="BJ17" s="55">
        <v>410</v>
      </c>
      <c r="BK17" s="53">
        <v>36944</v>
      </c>
      <c r="BL17" s="56">
        <f>ROUND(((BK17/BI17-1)*100),1)</f>
        <v>-23.3</v>
      </c>
      <c r="BM17" s="52">
        <v>351</v>
      </c>
      <c r="BN17" s="56">
        <f>ROUND(((BM17/BJ17-1)*100),1)</f>
        <v>-14.4</v>
      </c>
    </row>
    <row r="18" spans="1:66" s="8" customFormat="1" ht="16.5" customHeight="1">
      <c r="A18" s="38"/>
      <c r="B18" s="41" t="s">
        <v>65</v>
      </c>
      <c r="C18" s="48">
        <v>0</v>
      </c>
      <c r="D18" s="48">
        <v>0</v>
      </c>
      <c r="E18" s="13">
        <v>0</v>
      </c>
      <c r="F18" s="48">
        <v>0</v>
      </c>
      <c r="G18" s="50">
        <v>0</v>
      </c>
      <c r="H18" s="50">
        <v>0</v>
      </c>
      <c r="I18" s="50">
        <v>19878</v>
      </c>
      <c r="J18" s="50">
        <v>97</v>
      </c>
      <c r="K18" s="50">
        <v>66573</v>
      </c>
      <c r="L18" s="50">
        <v>265</v>
      </c>
      <c r="M18" s="50">
        <v>0</v>
      </c>
      <c r="N18" s="50">
        <v>0</v>
      </c>
      <c r="O18" s="15">
        <v>0</v>
      </c>
      <c r="P18" s="51">
        <v>0</v>
      </c>
      <c r="Q18" s="15">
        <v>0</v>
      </c>
      <c r="R18" s="50">
        <v>0</v>
      </c>
      <c r="S18" s="15">
        <f t="shared" ref="S18:S26" si="56">Y18-M18</f>
        <v>0</v>
      </c>
      <c r="T18" s="15">
        <f t="shared" ref="T18:T26" si="57">Z18-N18</f>
        <v>0</v>
      </c>
      <c r="U18" s="15">
        <f t="shared" ref="U18:U26" si="58">AA18-O18</f>
        <v>11468</v>
      </c>
      <c r="V18" s="51">
        <v>0</v>
      </c>
      <c r="W18" s="15">
        <f t="shared" ref="W18:W26" si="59">AC18-Q18</f>
        <v>93</v>
      </c>
      <c r="X18" s="51">
        <v>0</v>
      </c>
      <c r="Y18" s="50">
        <v>0</v>
      </c>
      <c r="Z18" s="50">
        <v>0</v>
      </c>
      <c r="AA18" s="50">
        <v>11468</v>
      </c>
      <c r="AB18" s="51">
        <v>0</v>
      </c>
      <c r="AC18" s="50">
        <v>93</v>
      </c>
      <c r="AD18" s="51">
        <v>0</v>
      </c>
      <c r="AE18" s="50">
        <f t="shared" ref="AE18:AE26" si="60">AK18-Y18</f>
        <v>0</v>
      </c>
      <c r="AF18" s="50">
        <f t="shared" ref="AF18:AF26" si="61">AL18-Z18</f>
        <v>0</v>
      </c>
      <c r="AG18" s="50">
        <f t="shared" ref="AG18:AG26" si="62">AM18-AA18</f>
        <v>0</v>
      </c>
      <c r="AH18" s="51">
        <v>0</v>
      </c>
      <c r="AI18" s="50">
        <f t="shared" ref="AI18:AI26" si="63">AO18-AC18</f>
        <v>0</v>
      </c>
      <c r="AJ18" s="51">
        <v>0</v>
      </c>
      <c r="AK18" s="50">
        <v>0</v>
      </c>
      <c r="AL18" s="50">
        <v>0</v>
      </c>
      <c r="AM18" s="50">
        <v>11468</v>
      </c>
      <c r="AN18" s="51">
        <v>0</v>
      </c>
      <c r="AO18" s="50">
        <v>93</v>
      </c>
      <c r="AP18" s="51">
        <v>0</v>
      </c>
      <c r="AQ18" s="50">
        <f t="shared" ref="AQ18:AQ26" si="64">AW18-AK18</f>
        <v>0</v>
      </c>
      <c r="AR18" s="50">
        <f t="shared" ref="AR18:AR26" si="65">AX18-AL18</f>
        <v>0</v>
      </c>
      <c r="AS18" s="50">
        <f t="shared" ref="AS18:AS26" si="66">AY18-AM18</f>
        <v>0</v>
      </c>
      <c r="AT18" s="51">
        <v>0</v>
      </c>
      <c r="AU18" s="50">
        <f t="shared" ref="AU18:AU26" si="67">BA18-AO18</f>
        <v>0</v>
      </c>
      <c r="AV18" s="51">
        <v>0</v>
      </c>
      <c r="AW18" s="50">
        <v>0</v>
      </c>
      <c r="AX18" s="50">
        <v>0</v>
      </c>
      <c r="AY18" s="50">
        <v>11468</v>
      </c>
      <c r="AZ18" s="50">
        <v>0</v>
      </c>
      <c r="BA18" s="50">
        <v>93</v>
      </c>
      <c r="BB18" s="50">
        <v>0</v>
      </c>
      <c r="BC18" s="50">
        <f t="shared" ref="BC18:BC26" si="68">BI18-AW18</f>
        <v>0</v>
      </c>
      <c r="BD18" s="50">
        <f t="shared" ref="BD18:BD26" si="69">BJ18-AX18</f>
        <v>0</v>
      </c>
      <c r="BE18" s="50">
        <f t="shared" ref="BE18:BE26" si="70">BK18-AY18</f>
        <v>0</v>
      </c>
      <c r="BF18" s="51">
        <v>0</v>
      </c>
      <c r="BG18" s="50">
        <f t="shared" ref="BG18:BG26" si="71">BM18-BA18</f>
        <v>0</v>
      </c>
      <c r="BH18" s="51">
        <v>0</v>
      </c>
      <c r="BI18" s="50">
        <v>0</v>
      </c>
      <c r="BJ18" s="50">
        <v>0</v>
      </c>
      <c r="BK18" s="50">
        <v>11468</v>
      </c>
      <c r="BL18" s="50">
        <v>0</v>
      </c>
      <c r="BM18" s="50">
        <v>93</v>
      </c>
      <c r="BN18" s="50">
        <v>0</v>
      </c>
    </row>
    <row r="19" spans="1:66" s="8" customFormat="1" ht="16.5" customHeight="1">
      <c r="A19" s="38" t="s">
        <v>6</v>
      </c>
      <c r="B19" s="41" t="s">
        <v>115</v>
      </c>
      <c r="C19" s="48">
        <v>15150</v>
      </c>
      <c r="D19" s="48">
        <v>13</v>
      </c>
      <c r="E19" s="48">
        <v>9745</v>
      </c>
      <c r="F19" s="48">
        <v>8</v>
      </c>
      <c r="G19" s="50">
        <v>30075</v>
      </c>
      <c r="H19" s="50">
        <v>27</v>
      </c>
      <c r="I19" s="50">
        <v>20424</v>
      </c>
      <c r="J19" s="50">
        <v>17</v>
      </c>
      <c r="K19" s="50">
        <v>17036</v>
      </c>
      <c r="L19" s="50">
        <v>15</v>
      </c>
      <c r="M19" s="50">
        <v>0</v>
      </c>
      <c r="N19" s="50">
        <v>0</v>
      </c>
      <c r="O19" s="15">
        <v>0</v>
      </c>
      <c r="P19" s="50">
        <v>0</v>
      </c>
      <c r="Q19" s="15">
        <v>0</v>
      </c>
      <c r="R19" s="50">
        <v>0</v>
      </c>
      <c r="S19" s="15">
        <f t="shared" si="56"/>
        <v>0</v>
      </c>
      <c r="T19" s="15">
        <f t="shared" si="57"/>
        <v>0</v>
      </c>
      <c r="U19" s="15">
        <f t="shared" si="58"/>
        <v>0</v>
      </c>
      <c r="V19" s="51">
        <v>0</v>
      </c>
      <c r="W19" s="15">
        <f t="shared" si="59"/>
        <v>0</v>
      </c>
      <c r="X19" s="51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f t="shared" si="60"/>
        <v>8124</v>
      </c>
      <c r="AF19" s="50">
        <f t="shared" si="61"/>
        <v>7</v>
      </c>
      <c r="AG19" s="50">
        <f t="shared" si="62"/>
        <v>9564</v>
      </c>
      <c r="AH19" s="57">
        <f>ROUND(((AG19/AE19-1)*100),1)</f>
        <v>17.7</v>
      </c>
      <c r="AI19" s="50">
        <f t="shared" si="63"/>
        <v>8</v>
      </c>
      <c r="AJ19" s="57">
        <f>ROUND(((AI19/AF19-1)*100),1)</f>
        <v>14.3</v>
      </c>
      <c r="AK19" s="50">
        <v>8124</v>
      </c>
      <c r="AL19" s="50">
        <v>7</v>
      </c>
      <c r="AM19" s="50">
        <v>9564</v>
      </c>
      <c r="AN19" s="49">
        <f>ROUND(((AM19/AK19-1)*100),1)</f>
        <v>17.7</v>
      </c>
      <c r="AO19" s="50">
        <v>8</v>
      </c>
      <c r="AP19" s="49">
        <f>ROUND(((AO19/AL19-1)*100),1)</f>
        <v>14.3</v>
      </c>
      <c r="AQ19" s="50">
        <f t="shared" si="64"/>
        <v>0</v>
      </c>
      <c r="AR19" s="50">
        <f t="shared" si="65"/>
        <v>0</v>
      </c>
      <c r="AS19" s="50">
        <f t="shared" si="66"/>
        <v>0</v>
      </c>
      <c r="AT19" s="51">
        <v>0</v>
      </c>
      <c r="AU19" s="50">
        <f t="shared" si="67"/>
        <v>0</v>
      </c>
      <c r="AV19" s="51">
        <v>0</v>
      </c>
      <c r="AW19" s="50">
        <v>8124</v>
      </c>
      <c r="AX19" s="50">
        <v>7</v>
      </c>
      <c r="AY19" s="50">
        <v>9564</v>
      </c>
      <c r="AZ19" s="57">
        <f t="shared" ref="AZ19:AZ21" si="72">ROUND(((AY19/AW19-1)*100),1)</f>
        <v>17.7</v>
      </c>
      <c r="BA19" s="50">
        <v>8</v>
      </c>
      <c r="BB19" s="57">
        <f t="shared" ref="BB19:BB21" si="73">ROUND(((BA19/AX19-1)*100),1)</f>
        <v>14.3</v>
      </c>
      <c r="BC19" s="50">
        <f t="shared" si="68"/>
        <v>0</v>
      </c>
      <c r="BD19" s="50">
        <f t="shared" si="69"/>
        <v>0</v>
      </c>
      <c r="BE19" s="50">
        <f t="shared" si="70"/>
        <v>0</v>
      </c>
      <c r="BF19" s="51">
        <v>0</v>
      </c>
      <c r="BG19" s="50">
        <f t="shared" si="71"/>
        <v>0</v>
      </c>
      <c r="BH19" s="51">
        <v>0</v>
      </c>
      <c r="BI19" s="50">
        <v>8124</v>
      </c>
      <c r="BJ19" s="50">
        <v>7</v>
      </c>
      <c r="BK19" s="50">
        <v>9564</v>
      </c>
      <c r="BL19" s="57">
        <f t="shared" ref="BL19:BL21" si="74">ROUND(((BK19/BI19-1)*100),1)</f>
        <v>17.7</v>
      </c>
      <c r="BM19" s="50">
        <v>8</v>
      </c>
      <c r="BN19" s="57">
        <f>ROUND(((BM19/BJ19-1)*100),1)</f>
        <v>14.3</v>
      </c>
    </row>
    <row r="20" spans="1:66" s="8" customFormat="1" ht="16.5" customHeight="1">
      <c r="A20" s="38"/>
      <c r="B20" s="41" t="s">
        <v>51</v>
      </c>
      <c r="C20" s="48">
        <v>0</v>
      </c>
      <c r="D20" s="48">
        <v>0</v>
      </c>
      <c r="E20" s="48">
        <v>0</v>
      </c>
      <c r="F20" s="48">
        <v>0</v>
      </c>
      <c r="G20" s="50">
        <v>53874</v>
      </c>
      <c r="H20" s="50">
        <v>873</v>
      </c>
      <c r="I20" s="50">
        <v>33112</v>
      </c>
      <c r="J20" s="50">
        <v>312</v>
      </c>
      <c r="K20" s="50">
        <v>688</v>
      </c>
      <c r="L20" s="50">
        <v>2</v>
      </c>
      <c r="M20" s="50">
        <v>0</v>
      </c>
      <c r="N20" s="50">
        <v>0</v>
      </c>
      <c r="O20" s="15">
        <v>0</v>
      </c>
      <c r="P20" s="50">
        <v>0</v>
      </c>
      <c r="Q20" s="15">
        <v>0</v>
      </c>
      <c r="R20" s="50">
        <v>0</v>
      </c>
      <c r="S20" s="15">
        <f t="shared" si="56"/>
        <v>0</v>
      </c>
      <c r="T20" s="15">
        <f t="shared" si="57"/>
        <v>0</v>
      </c>
      <c r="U20" s="15">
        <f t="shared" si="58"/>
        <v>0</v>
      </c>
      <c r="V20" s="51">
        <v>0</v>
      </c>
      <c r="W20" s="15">
        <f t="shared" si="59"/>
        <v>0</v>
      </c>
      <c r="X20" s="51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f t="shared" si="60"/>
        <v>688</v>
      </c>
      <c r="AF20" s="50">
        <f t="shared" si="61"/>
        <v>2</v>
      </c>
      <c r="AG20" s="50">
        <f t="shared" si="62"/>
        <v>0</v>
      </c>
      <c r="AH20" s="57">
        <f>ROUND(((AG20/AE20-1)*100),1)</f>
        <v>-100</v>
      </c>
      <c r="AI20" s="50">
        <f t="shared" si="63"/>
        <v>0</v>
      </c>
      <c r="AJ20" s="57">
        <f>ROUND(((AI20/AF20-1)*100),1)</f>
        <v>-100</v>
      </c>
      <c r="AK20" s="50">
        <v>688</v>
      </c>
      <c r="AL20" s="50">
        <v>2</v>
      </c>
      <c r="AM20" s="48">
        <v>0</v>
      </c>
      <c r="AN20" s="49">
        <f>ROUND(((AM20/AK20-1)*100),1)</f>
        <v>-100</v>
      </c>
      <c r="AO20" s="48">
        <v>0</v>
      </c>
      <c r="AP20" s="49">
        <f>ROUND(((AO20/AL20-1)*100),1)</f>
        <v>-100</v>
      </c>
      <c r="AQ20" s="50">
        <f t="shared" si="64"/>
        <v>0</v>
      </c>
      <c r="AR20" s="50">
        <f t="shared" si="65"/>
        <v>0</v>
      </c>
      <c r="AS20" s="50">
        <f t="shared" si="66"/>
        <v>0</v>
      </c>
      <c r="AT20" s="51">
        <v>0</v>
      </c>
      <c r="AU20" s="50">
        <f t="shared" si="67"/>
        <v>0</v>
      </c>
      <c r="AV20" s="51">
        <v>0</v>
      </c>
      <c r="AW20" s="50">
        <v>688</v>
      </c>
      <c r="AX20" s="50">
        <v>2</v>
      </c>
      <c r="AY20" s="48">
        <v>0</v>
      </c>
      <c r="AZ20" s="57">
        <f t="shared" si="72"/>
        <v>-100</v>
      </c>
      <c r="BA20" s="48">
        <v>0</v>
      </c>
      <c r="BB20" s="57">
        <f t="shared" si="73"/>
        <v>-100</v>
      </c>
      <c r="BC20" s="50">
        <f t="shared" si="68"/>
        <v>0</v>
      </c>
      <c r="BD20" s="50">
        <f t="shared" si="69"/>
        <v>0</v>
      </c>
      <c r="BE20" s="50">
        <f t="shared" si="70"/>
        <v>0</v>
      </c>
      <c r="BF20" s="51">
        <v>0</v>
      </c>
      <c r="BG20" s="50">
        <f t="shared" si="71"/>
        <v>0</v>
      </c>
      <c r="BH20" s="51">
        <v>0</v>
      </c>
      <c r="BI20" s="50">
        <v>688</v>
      </c>
      <c r="BJ20" s="50">
        <v>2</v>
      </c>
      <c r="BK20" s="48">
        <v>0</v>
      </c>
      <c r="BL20" s="57">
        <f t="shared" si="74"/>
        <v>-100</v>
      </c>
      <c r="BM20" s="48">
        <v>0</v>
      </c>
      <c r="BN20" s="57">
        <f>ROUND(((BM20/BJ20-1)*100),1)</f>
        <v>-100</v>
      </c>
    </row>
    <row r="21" spans="1:66" s="39" customFormat="1" ht="16.5" customHeight="1">
      <c r="A21" s="38"/>
      <c r="B21" s="41" t="s">
        <v>72</v>
      </c>
      <c r="C21" s="48">
        <v>51</v>
      </c>
      <c r="D21" s="48">
        <v>1</v>
      </c>
      <c r="E21" s="48">
        <v>0</v>
      </c>
      <c r="F21" s="48">
        <v>0</v>
      </c>
      <c r="G21" s="50">
        <v>0</v>
      </c>
      <c r="H21" s="50">
        <v>0</v>
      </c>
      <c r="I21" s="50">
        <v>43</v>
      </c>
      <c r="J21" s="50">
        <v>1</v>
      </c>
      <c r="K21" s="50">
        <v>98</v>
      </c>
      <c r="L21" s="50">
        <v>3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f t="shared" si="56"/>
        <v>5</v>
      </c>
      <c r="T21" s="50">
        <f t="shared" si="57"/>
        <v>0</v>
      </c>
      <c r="U21" s="50">
        <f t="shared" si="58"/>
        <v>0</v>
      </c>
      <c r="V21" s="57">
        <f>ROUND(((U21/S21-1)*100),1)</f>
        <v>-100</v>
      </c>
      <c r="W21" s="50">
        <f t="shared" si="59"/>
        <v>0</v>
      </c>
      <c r="X21" s="51">
        <v>0</v>
      </c>
      <c r="Y21" s="50">
        <v>5</v>
      </c>
      <c r="Z21" s="50">
        <v>0</v>
      </c>
      <c r="AA21" s="50">
        <v>0</v>
      </c>
      <c r="AB21" s="49">
        <f>ROUND(((AA21/Y21-1)*100),1)</f>
        <v>-100</v>
      </c>
      <c r="AC21" s="50">
        <v>0</v>
      </c>
      <c r="AD21" s="50">
        <v>0</v>
      </c>
      <c r="AE21" s="50">
        <f t="shared" si="60"/>
        <v>49</v>
      </c>
      <c r="AF21" s="50">
        <f t="shared" si="61"/>
        <v>2</v>
      </c>
      <c r="AG21" s="50">
        <f t="shared" si="62"/>
        <v>0</v>
      </c>
      <c r="AH21" s="57">
        <f>ROUND(((AG21/AE21-1)*100),1)</f>
        <v>-100</v>
      </c>
      <c r="AI21" s="50">
        <f t="shared" si="63"/>
        <v>0</v>
      </c>
      <c r="AJ21" s="57">
        <f>ROUND(((AI21/AF21-1)*100),1)</f>
        <v>-100</v>
      </c>
      <c r="AK21" s="50">
        <v>54</v>
      </c>
      <c r="AL21" s="50">
        <v>2</v>
      </c>
      <c r="AM21" s="48">
        <v>0</v>
      </c>
      <c r="AN21" s="49">
        <f>ROUND(((AM21/AK21-1)*100),1)</f>
        <v>-100</v>
      </c>
      <c r="AO21" s="48">
        <v>0</v>
      </c>
      <c r="AP21" s="49">
        <f>ROUND(((AO21/AL21-1)*100),1)</f>
        <v>-100</v>
      </c>
      <c r="AQ21" s="50">
        <f t="shared" si="64"/>
        <v>4</v>
      </c>
      <c r="AR21" s="50">
        <f t="shared" si="65"/>
        <v>0</v>
      </c>
      <c r="AS21" s="50">
        <f t="shared" si="66"/>
        <v>0</v>
      </c>
      <c r="AT21" s="57">
        <f t="shared" ref="AT21" si="75">ROUND(((AS21/AQ21-1)*100),1)</f>
        <v>-100</v>
      </c>
      <c r="AU21" s="50">
        <f t="shared" si="67"/>
        <v>0</v>
      </c>
      <c r="AV21" s="51">
        <v>0</v>
      </c>
      <c r="AW21" s="50">
        <v>58</v>
      </c>
      <c r="AX21" s="50">
        <v>2</v>
      </c>
      <c r="AY21" s="48">
        <v>0</v>
      </c>
      <c r="AZ21" s="57">
        <f t="shared" si="72"/>
        <v>-100</v>
      </c>
      <c r="BA21" s="48">
        <v>0</v>
      </c>
      <c r="BB21" s="57">
        <f t="shared" si="73"/>
        <v>-100</v>
      </c>
      <c r="BC21" s="50">
        <f t="shared" si="68"/>
        <v>19</v>
      </c>
      <c r="BD21" s="50">
        <f t="shared" si="69"/>
        <v>1</v>
      </c>
      <c r="BE21" s="50">
        <f t="shared" si="70"/>
        <v>0</v>
      </c>
      <c r="BF21" s="57">
        <f>ROUND(((BE21/BC21-1)*100),1)</f>
        <v>-100</v>
      </c>
      <c r="BG21" s="50">
        <f t="shared" si="71"/>
        <v>0</v>
      </c>
      <c r="BH21" s="57">
        <f>ROUND(((BG21/BD21-1)*100),1)</f>
        <v>-100</v>
      </c>
      <c r="BI21" s="50">
        <v>77</v>
      </c>
      <c r="BJ21" s="50">
        <v>3</v>
      </c>
      <c r="BK21" s="48">
        <v>0</v>
      </c>
      <c r="BL21" s="57">
        <f t="shared" si="74"/>
        <v>-100</v>
      </c>
      <c r="BM21" s="48">
        <v>0</v>
      </c>
      <c r="BN21" s="57">
        <f>ROUND(((BM21/BJ21-1)*100),1)</f>
        <v>-100</v>
      </c>
    </row>
    <row r="22" spans="1:66" s="8" customFormat="1" ht="16.5" customHeight="1">
      <c r="A22" s="38"/>
      <c r="B22" s="41" t="s">
        <v>157</v>
      </c>
      <c r="C22" s="48">
        <v>28273</v>
      </c>
      <c r="D22" s="48">
        <v>632</v>
      </c>
      <c r="E22" s="48">
        <v>39272</v>
      </c>
      <c r="F22" s="48">
        <v>40</v>
      </c>
      <c r="G22" s="50">
        <v>15683</v>
      </c>
      <c r="H22" s="50">
        <v>133</v>
      </c>
      <c r="I22" s="50">
        <v>16264</v>
      </c>
      <c r="J22" s="50">
        <v>158</v>
      </c>
      <c r="K22" s="50">
        <v>0</v>
      </c>
      <c r="L22" s="50">
        <v>0</v>
      </c>
      <c r="M22" s="50">
        <v>0</v>
      </c>
      <c r="N22" s="50">
        <v>0</v>
      </c>
      <c r="O22" s="15">
        <v>0</v>
      </c>
      <c r="P22" s="50">
        <v>0</v>
      </c>
      <c r="Q22" s="15">
        <v>0</v>
      </c>
      <c r="R22" s="50">
        <v>0</v>
      </c>
      <c r="S22" s="15">
        <f t="shared" si="56"/>
        <v>0</v>
      </c>
      <c r="T22" s="15">
        <f t="shared" si="57"/>
        <v>0</v>
      </c>
      <c r="U22" s="15">
        <f t="shared" si="58"/>
        <v>0</v>
      </c>
      <c r="V22" s="51">
        <v>0</v>
      </c>
      <c r="W22" s="15">
        <f t="shared" si="59"/>
        <v>0</v>
      </c>
      <c r="X22" s="51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f t="shared" si="60"/>
        <v>0</v>
      </c>
      <c r="AF22" s="50">
        <f t="shared" si="61"/>
        <v>0</v>
      </c>
      <c r="AG22" s="50">
        <f t="shared" si="62"/>
        <v>0</v>
      </c>
      <c r="AH22" s="51">
        <v>0</v>
      </c>
      <c r="AI22" s="50">
        <f t="shared" si="63"/>
        <v>0</v>
      </c>
      <c r="AJ22" s="51">
        <v>0</v>
      </c>
      <c r="AK22" s="50">
        <v>0</v>
      </c>
      <c r="AL22" s="50">
        <v>0</v>
      </c>
      <c r="AM22" s="48">
        <v>0</v>
      </c>
      <c r="AN22" s="50">
        <v>0</v>
      </c>
      <c r="AO22" s="48">
        <v>0</v>
      </c>
      <c r="AP22" s="50">
        <v>0</v>
      </c>
      <c r="AQ22" s="50">
        <f t="shared" si="64"/>
        <v>0</v>
      </c>
      <c r="AR22" s="50">
        <f t="shared" si="65"/>
        <v>0</v>
      </c>
      <c r="AS22" s="50">
        <f t="shared" si="66"/>
        <v>0</v>
      </c>
      <c r="AT22" s="51">
        <v>0</v>
      </c>
      <c r="AU22" s="50">
        <f t="shared" si="67"/>
        <v>0</v>
      </c>
      <c r="AV22" s="51">
        <v>0</v>
      </c>
      <c r="AW22" s="50">
        <v>0</v>
      </c>
      <c r="AX22" s="50">
        <v>0</v>
      </c>
      <c r="AY22" s="48">
        <v>0</v>
      </c>
      <c r="AZ22" s="50">
        <v>0</v>
      </c>
      <c r="BA22" s="48">
        <v>0</v>
      </c>
      <c r="BB22" s="50">
        <v>0</v>
      </c>
      <c r="BC22" s="50">
        <f t="shared" si="68"/>
        <v>0</v>
      </c>
      <c r="BD22" s="50">
        <f t="shared" si="69"/>
        <v>0</v>
      </c>
      <c r="BE22" s="50">
        <f t="shared" si="70"/>
        <v>0</v>
      </c>
      <c r="BF22" s="51">
        <v>0</v>
      </c>
      <c r="BG22" s="50">
        <f t="shared" si="71"/>
        <v>0</v>
      </c>
      <c r="BH22" s="51">
        <v>0</v>
      </c>
      <c r="BI22" s="50">
        <v>0</v>
      </c>
      <c r="BJ22" s="50">
        <v>0</v>
      </c>
      <c r="BK22" s="48">
        <v>0</v>
      </c>
      <c r="BL22" s="50">
        <v>0</v>
      </c>
      <c r="BM22" s="48">
        <v>0</v>
      </c>
      <c r="BN22" s="50">
        <v>0</v>
      </c>
    </row>
    <row r="23" spans="1:66" s="8" customFormat="1" ht="16.5" customHeight="1">
      <c r="A23" s="38"/>
      <c r="B23" s="41" t="s">
        <v>84</v>
      </c>
      <c r="C23" s="48">
        <v>360</v>
      </c>
      <c r="D23" s="48">
        <v>36</v>
      </c>
      <c r="E23" s="48">
        <v>0</v>
      </c>
      <c r="F23" s="48">
        <v>0</v>
      </c>
      <c r="G23" s="50">
        <v>0</v>
      </c>
      <c r="H23" s="50">
        <v>0</v>
      </c>
      <c r="I23" s="50">
        <v>1938</v>
      </c>
      <c r="J23" s="50">
        <v>19</v>
      </c>
      <c r="K23" s="50">
        <v>0</v>
      </c>
      <c r="L23" s="50">
        <v>0</v>
      </c>
      <c r="M23" s="50">
        <v>0</v>
      </c>
      <c r="N23" s="50">
        <v>0</v>
      </c>
      <c r="O23" s="15">
        <v>0</v>
      </c>
      <c r="P23" s="51">
        <v>0</v>
      </c>
      <c r="Q23" s="15">
        <v>0</v>
      </c>
      <c r="R23" s="50">
        <v>0</v>
      </c>
      <c r="S23" s="15">
        <f t="shared" si="56"/>
        <v>0</v>
      </c>
      <c r="T23" s="15">
        <f t="shared" si="57"/>
        <v>0</v>
      </c>
      <c r="U23" s="15">
        <f t="shared" si="58"/>
        <v>0</v>
      </c>
      <c r="V23" s="51">
        <v>0</v>
      </c>
      <c r="W23" s="15">
        <f t="shared" si="59"/>
        <v>0</v>
      </c>
      <c r="X23" s="51">
        <v>0</v>
      </c>
      <c r="Y23" s="50">
        <v>0</v>
      </c>
      <c r="Z23" s="50">
        <v>0</v>
      </c>
      <c r="AA23" s="50">
        <v>0</v>
      </c>
      <c r="AB23" s="51">
        <v>0</v>
      </c>
      <c r="AC23" s="50">
        <v>0</v>
      </c>
      <c r="AD23" s="50">
        <v>0</v>
      </c>
      <c r="AE23" s="50">
        <f t="shared" si="60"/>
        <v>0</v>
      </c>
      <c r="AF23" s="50">
        <f t="shared" si="61"/>
        <v>0</v>
      </c>
      <c r="AG23" s="50">
        <f t="shared" si="62"/>
        <v>0</v>
      </c>
      <c r="AH23" s="51">
        <v>0</v>
      </c>
      <c r="AI23" s="50">
        <f t="shared" si="63"/>
        <v>0</v>
      </c>
      <c r="AJ23" s="51">
        <v>0</v>
      </c>
      <c r="AK23" s="50">
        <v>0</v>
      </c>
      <c r="AL23" s="50">
        <v>0</v>
      </c>
      <c r="AM23" s="48">
        <v>0</v>
      </c>
      <c r="AN23" s="51">
        <v>0</v>
      </c>
      <c r="AO23" s="48">
        <v>0</v>
      </c>
      <c r="AP23" s="50">
        <v>0</v>
      </c>
      <c r="AQ23" s="50">
        <f t="shared" si="64"/>
        <v>0</v>
      </c>
      <c r="AR23" s="50">
        <f t="shared" si="65"/>
        <v>0</v>
      </c>
      <c r="AS23" s="50">
        <f t="shared" si="66"/>
        <v>0</v>
      </c>
      <c r="AT23" s="51">
        <v>0</v>
      </c>
      <c r="AU23" s="50">
        <f t="shared" si="67"/>
        <v>0</v>
      </c>
      <c r="AV23" s="51">
        <v>0</v>
      </c>
      <c r="AW23" s="50">
        <v>0</v>
      </c>
      <c r="AX23" s="50">
        <v>0</v>
      </c>
      <c r="AY23" s="48">
        <v>0</v>
      </c>
      <c r="AZ23" s="51">
        <v>0</v>
      </c>
      <c r="BA23" s="48">
        <v>0</v>
      </c>
      <c r="BB23" s="50">
        <v>0</v>
      </c>
      <c r="BC23" s="50">
        <f t="shared" si="68"/>
        <v>0</v>
      </c>
      <c r="BD23" s="50">
        <f t="shared" si="69"/>
        <v>0</v>
      </c>
      <c r="BE23" s="50">
        <f t="shared" si="70"/>
        <v>0</v>
      </c>
      <c r="BF23" s="51">
        <v>0</v>
      </c>
      <c r="BG23" s="50">
        <f t="shared" si="71"/>
        <v>0</v>
      </c>
      <c r="BH23" s="51">
        <v>0</v>
      </c>
      <c r="BI23" s="50">
        <v>0</v>
      </c>
      <c r="BJ23" s="50">
        <v>0</v>
      </c>
      <c r="BK23" s="48">
        <v>0</v>
      </c>
      <c r="BL23" s="51">
        <v>0</v>
      </c>
      <c r="BM23" s="48">
        <v>0</v>
      </c>
      <c r="BN23" s="50">
        <v>0</v>
      </c>
    </row>
    <row r="24" spans="1:66" s="8" customFormat="1" ht="16.5" customHeight="1">
      <c r="A24" s="38"/>
      <c r="B24" s="41" t="s">
        <v>74</v>
      </c>
      <c r="C24" s="48">
        <v>30854</v>
      </c>
      <c r="D24" s="48">
        <v>485</v>
      </c>
      <c r="E24" s="48">
        <v>18556</v>
      </c>
      <c r="F24" s="48">
        <v>314</v>
      </c>
      <c r="G24" s="50">
        <v>15562</v>
      </c>
      <c r="H24" s="50">
        <v>270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15">
        <v>0</v>
      </c>
      <c r="P24" s="51">
        <v>0</v>
      </c>
      <c r="Q24" s="15">
        <v>0</v>
      </c>
      <c r="R24" s="50">
        <v>0</v>
      </c>
      <c r="S24" s="15">
        <f t="shared" si="56"/>
        <v>0</v>
      </c>
      <c r="T24" s="15">
        <f t="shared" si="57"/>
        <v>0</v>
      </c>
      <c r="U24" s="15">
        <f t="shared" si="58"/>
        <v>0</v>
      </c>
      <c r="V24" s="51">
        <v>0</v>
      </c>
      <c r="W24" s="15">
        <f t="shared" si="59"/>
        <v>0</v>
      </c>
      <c r="X24" s="51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f t="shared" si="60"/>
        <v>0</v>
      </c>
      <c r="AF24" s="50">
        <f t="shared" si="61"/>
        <v>0</v>
      </c>
      <c r="AG24" s="50">
        <f t="shared" si="62"/>
        <v>0</v>
      </c>
      <c r="AH24" s="51">
        <v>0</v>
      </c>
      <c r="AI24" s="50">
        <f t="shared" si="63"/>
        <v>0</v>
      </c>
      <c r="AJ24" s="51">
        <v>0</v>
      </c>
      <c r="AK24" s="50">
        <v>0</v>
      </c>
      <c r="AL24" s="50">
        <v>0</v>
      </c>
      <c r="AM24" s="48">
        <v>0</v>
      </c>
      <c r="AN24" s="50">
        <v>0</v>
      </c>
      <c r="AO24" s="48">
        <v>0</v>
      </c>
      <c r="AP24" s="50">
        <v>0</v>
      </c>
      <c r="AQ24" s="50">
        <f t="shared" si="64"/>
        <v>0</v>
      </c>
      <c r="AR24" s="50">
        <f t="shared" si="65"/>
        <v>0</v>
      </c>
      <c r="AS24" s="50">
        <f t="shared" si="66"/>
        <v>0</v>
      </c>
      <c r="AT24" s="51">
        <v>0</v>
      </c>
      <c r="AU24" s="50">
        <f t="shared" si="67"/>
        <v>0</v>
      </c>
      <c r="AV24" s="51">
        <v>0</v>
      </c>
      <c r="AW24" s="50">
        <v>0</v>
      </c>
      <c r="AX24" s="50">
        <v>0</v>
      </c>
      <c r="AY24" s="48">
        <v>0</v>
      </c>
      <c r="AZ24" s="50">
        <v>0</v>
      </c>
      <c r="BA24" s="48">
        <v>0</v>
      </c>
      <c r="BB24" s="50">
        <v>0</v>
      </c>
      <c r="BC24" s="50">
        <f t="shared" si="68"/>
        <v>0</v>
      </c>
      <c r="BD24" s="50">
        <f t="shared" si="69"/>
        <v>0</v>
      </c>
      <c r="BE24" s="50">
        <f t="shared" si="70"/>
        <v>0</v>
      </c>
      <c r="BF24" s="51">
        <v>0</v>
      </c>
      <c r="BG24" s="50">
        <f t="shared" si="71"/>
        <v>0</v>
      </c>
      <c r="BH24" s="51">
        <v>0</v>
      </c>
      <c r="BI24" s="50">
        <v>0</v>
      </c>
      <c r="BJ24" s="50">
        <v>0</v>
      </c>
      <c r="BK24" s="48">
        <v>0</v>
      </c>
      <c r="BL24" s="50">
        <v>0</v>
      </c>
      <c r="BM24" s="48">
        <v>0</v>
      </c>
      <c r="BN24" s="50">
        <v>0</v>
      </c>
    </row>
    <row r="25" spans="1:66" s="8" customFormat="1" ht="16.5" customHeight="1">
      <c r="A25" s="38"/>
      <c r="B25" s="41" t="s">
        <v>49</v>
      </c>
      <c r="C25" s="48">
        <v>7448</v>
      </c>
      <c r="D25" s="48">
        <v>325</v>
      </c>
      <c r="E25" s="48">
        <v>17106</v>
      </c>
      <c r="F25" s="48">
        <v>547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15">
        <v>0</v>
      </c>
      <c r="P25" s="51">
        <v>0</v>
      </c>
      <c r="Q25" s="15">
        <v>0</v>
      </c>
      <c r="R25" s="50">
        <v>0</v>
      </c>
      <c r="S25" s="15">
        <f t="shared" si="56"/>
        <v>0</v>
      </c>
      <c r="T25" s="15">
        <f t="shared" si="57"/>
        <v>0</v>
      </c>
      <c r="U25" s="15">
        <f t="shared" si="58"/>
        <v>0</v>
      </c>
      <c r="V25" s="16">
        <v>0</v>
      </c>
      <c r="W25" s="15">
        <f t="shared" si="59"/>
        <v>0</v>
      </c>
      <c r="X25" s="51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f t="shared" si="60"/>
        <v>0</v>
      </c>
      <c r="AF25" s="50">
        <f t="shared" si="61"/>
        <v>0</v>
      </c>
      <c r="AG25" s="50">
        <f t="shared" si="62"/>
        <v>0</v>
      </c>
      <c r="AH25" s="51">
        <v>0</v>
      </c>
      <c r="AI25" s="50">
        <f t="shared" si="63"/>
        <v>0</v>
      </c>
      <c r="AJ25" s="51">
        <v>0</v>
      </c>
      <c r="AK25" s="50">
        <v>0</v>
      </c>
      <c r="AL25" s="50">
        <v>0</v>
      </c>
      <c r="AM25" s="48">
        <v>0</v>
      </c>
      <c r="AN25" s="50">
        <v>0</v>
      </c>
      <c r="AO25" s="48">
        <v>0</v>
      </c>
      <c r="AP25" s="50">
        <v>0</v>
      </c>
      <c r="AQ25" s="50">
        <f t="shared" si="64"/>
        <v>0</v>
      </c>
      <c r="AR25" s="50">
        <f t="shared" si="65"/>
        <v>0</v>
      </c>
      <c r="AS25" s="50">
        <f t="shared" si="66"/>
        <v>0</v>
      </c>
      <c r="AT25" s="51">
        <v>0</v>
      </c>
      <c r="AU25" s="50">
        <f t="shared" si="67"/>
        <v>0</v>
      </c>
      <c r="AV25" s="51">
        <v>0</v>
      </c>
      <c r="AW25" s="50">
        <v>0</v>
      </c>
      <c r="AX25" s="50">
        <v>0</v>
      </c>
      <c r="AY25" s="48">
        <v>0</v>
      </c>
      <c r="AZ25" s="50">
        <v>0</v>
      </c>
      <c r="BA25" s="48">
        <v>0</v>
      </c>
      <c r="BB25" s="50">
        <v>0</v>
      </c>
      <c r="BC25" s="50">
        <f t="shared" si="68"/>
        <v>0</v>
      </c>
      <c r="BD25" s="50">
        <f t="shared" si="69"/>
        <v>0</v>
      </c>
      <c r="BE25" s="50">
        <f t="shared" si="70"/>
        <v>0</v>
      </c>
      <c r="BF25" s="51">
        <v>0</v>
      </c>
      <c r="BG25" s="50">
        <f t="shared" si="71"/>
        <v>0</v>
      </c>
      <c r="BH25" s="51">
        <v>0</v>
      </c>
      <c r="BI25" s="50">
        <v>0</v>
      </c>
      <c r="BJ25" s="50">
        <v>0</v>
      </c>
      <c r="BK25" s="48">
        <v>0</v>
      </c>
      <c r="BL25" s="50">
        <v>0</v>
      </c>
      <c r="BM25" s="48">
        <v>0</v>
      </c>
      <c r="BN25" s="50">
        <v>0</v>
      </c>
    </row>
    <row r="26" spans="1:66" s="8" customFormat="1" ht="16.5" customHeight="1">
      <c r="A26" s="38"/>
      <c r="B26" s="41" t="s">
        <v>129</v>
      </c>
      <c r="C26" s="48">
        <v>3247</v>
      </c>
      <c r="D26" s="48">
        <v>23</v>
      </c>
      <c r="E26" s="48">
        <v>0</v>
      </c>
      <c r="F26" s="48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15">
        <v>0</v>
      </c>
      <c r="P26" s="51">
        <v>0</v>
      </c>
      <c r="Q26" s="15">
        <v>0</v>
      </c>
      <c r="R26" s="50">
        <v>0</v>
      </c>
      <c r="S26" s="15">
        <f t="shared" si="56"/>
        <v>0</v>
      </c>
      <c r="T26" s="15">
        <f t="shared" si="57"/>
        <v>0</v>
      </c>
      <c r="U26" s="15">
        <f t="shared" si="58"/>
        <v>0</v>
      </c>
      <c r="V26" s="16">
        <v>0</v>
      </c>
      <c r="W26" s="15">
        <f t="shared" si="59"/>
        <v>0</v>
      </c>
      <c r="X26" s="16">
        <v>0</v>
      </c>
      <c r="Y26" s="50">
        <v>0</v>
      </c>
      <c r="Z26" s="50">
        <v>0</v>
      </c>
      <c r="AA26" s="50">
        <v>0</v>
      </c>
      <c r="AB26" s="51">
        <v>0</v>
      </c>
      <c r="AC26" s="50">
        <v>0</v>
      </c>
      <c r="AD26" s="50">
        <v>0</v>
      </c>
      <c r="AE26" s="50">
        <f t="shared" si="60"/>
        <v>0</v>
      </c>
      <c r="AF26" s="50">
        <f t="shared" si="61"/>
        <v>0</v>
      </c>
      <c r="AG26" s="50">
        <f t="shared" si="62"/>
        <v>0</v>
      </c>
      <c r="AH26" s="51">
        <v>0</v>
      </c>
      <c r="AI26" s="50">
        <f t="shared" si="63"/>
        <v>0</v>
      </c>
      <c r="AJ26" s="51">
        <v>0</v>
      </c>
      <c r="AK26" s="50">
        <v>0</v>
      </c>
      <c r="AL26" s="50">
        <v>0</v>
      </c>
      <c r="AM26" s="48">
        <v>0</v>
      </c>
      <c r="AN26" s="51">
        <v>0</v>
      </c>
      <c r="AO26" s="48">
        <v>0</v>
      </c>
      <c r="AP26" s="50">
        <v>0</v>
      </c>
      <c r="AQ26" s="50">
        <f t="shared" si="64"/>
        <v>0</v>
      </c>
      <c r="AR26" s="50">
        <f t="shared" si="65"/>
        <v>0</v>
      </c>
      <c r="AS26" s="50">
        <f t="shared" si="66"/>
        <v>0</v>
      </c>
      <c r="AT26" s="51">
        <v>0</v>
      </c>
      <c r="AU26" s="50">
        <f t="shared" si="67"/>
        <v>0</v>
      </c>
      <c r="AV26" s="51">
        <v>0</v>
      </c>
      <c r="AW26" s="50">
        <v>0</v>
      </c>
      <c r="AX26" s="50">
        <v>0</v>
      </c>
      <c r="AY26" s="48">
        <v>0</v>
      </c>
      <c r="AZ26" s="51">
        <v>0</v>
      </c>
      <c r="BA26" s="48">
        <v>0</v>
      </c>
      <c r="BB26" s="50">
        <v>0</v>
      </c>
      <c r="BC26" s="50">
        <f t="shared" si="68"/>
        <v>0</v>
      </c>
      <c r="BD26" s="50">
        <f t="shared" si="69"/>
        <v>0</v>
      </c>
      <c r="BE26" s="50">
        <f t="shared" si="70"/>
        <v>0</v>
      </c>
      <c r="BF26" s="51">
        <v>0</v>
      </c>
      <c r="BG26" s="50">
        <f t="shared" si="71"/>
        <v>0</v>
      </c>
      <c r="BH26" s="51">
        <v>0</v>
      </c>
      <c r="BI26" s="50">
        <v>0</v>
      </c>
      <c r="BJ26" s="50">
        <v>0</v>
      </c>
      <c r="BK26" s="48">
        <v>0</v>
      </c>
      <c r="BL26" s="51">
        <v>0</v>
      </c>
      <c r="BM26" s="48">
        <v>0</v>
      </c>
      <c r="BN26" s="50">
        <v>0</v>
      </c>
    </row>
    <row r="27" spans="1:66" s="39" customFormat="1" ht="16.5" customHeight="1">
      <c r="A27" s="38"/>
      <c r="B27" s="27" t="s">
        <v>7</v>
      </c>
      <c r="C27" s="53">
        <f t="shared" ref="C27:O27" si="76">C28-SUM(C18:C26)</f>
        <v>0</v>
      </c>
      <c r="D27" s="52">
        <f t="shared" si="76"/>
        <v>0</v>
      </c>
      <c r="E27" s="53">
        <f t="shared" si="76"/>
        <v>0</v>
      </c>
      <c r="F27" s="52">
        <f t="shared" si="76"/>
        <v>0</v>
      </c>
      <c r="G27" s="53">
        <f t="shared" si="76"/>
        <v>0</v>
      </c>
      <c r="H27" s="52">
        <f t="shared" si="76"/>
        <v>0</v>
      </c>
      <c r="I27" s="53">
        <f t="shared" si="76"/>
        <v>0</v>
      </c>
      <c r="J27" s="52">
        <f t="shared" si="76"/>
        <v>0</v>
      </c>
      <c r="K27" s="53">
        <f t="shared" si="76"/>
        <v>0</v>
      </c>
      <c r="L27" s="52">
        <f t="shared" si="76"/>
        <v>0</v>
      </c>
      <c r="M27" s="53">
        <f t="shared" si="76"/>
        <v>0</v>
      </c>
      <c r="N27" s="52">
        <f t="shared" si="76"/>
        <v>0</v>
      </c>
      <c r="O27" s="53">
        <f t="shared" si="76"/>
        <v>0</v>
      </c>
      <c r="P27" s="53">
        <v>0</v>
      </c>
      <c r="Q27" s="52">
        <f>Q28-SUM(Q18:Q26)</f>
        <v>0</v>
      </c>
      <c r="R27" s="53">
        <v>0</v>
      </c>
      <c r="S27" s="53">
        <f>S28-SUM(S18:S26)</f>
        <v>0</v>
      </c>
      <c r="T27" s="52">
        <f>T28-SUM(T18:T26)</f>
        <v>0</v>
      </c>
      <c r="U27" s="53">
        <f>U28-SUM(U18:U26)</f>
        <v>0</v>
      </c>
      <c r="V27" s="53">
        <v>0</v>
      </c>
      <c r="W27" s="52">
        <f>W28-SUM(W18:W26)</f>
        <v>0</v>
      </c>
      <c r="X27" s="53">
        <v>0</v>
      </c>
      <c r="Y27" s="53">
        <f>Y28-SUM(Y18:Y26)</f>
        <v>0</v>
      </c>
      <c r="Z27" s="52">
        <f>Z28-SUM(Z18:Z26)</f>
        <v>0</v>
      </c>
      <c r="AA27" s="53">
        <f>AA28-SUM(AA18:AA26)</f>
        <v>0</v>
      </c>
      <c r="AB27" s="53">
        <v>0</v>
      </c>
      <c r="AC27" s="52">
        <f>AC28-SUM(AC18:AC26)</f>
        <v>0</v>
      </c>
      <c r="AD27" s="53">
        <v>0</v>
      </c>
      <c r="AE27" s="53">
        <f>AE28-SUM(AE18:AE26)</f>
        <v>0</v>
      </c>
      <c r="AF27" s="52">
        <f>AF28-SUM(AF18:AF26)</f>
        <v>0</v>
      </c>
      <c r="AG27" s="53">
        <f>AG28-SUM(AG18:AG26)</f>
        <v>0</v>
      </c>
      <c r="AH27" s="53">
        <v>0</v>
      </c>
      <c r="AI27" s="52">
        <f>AI28-SUM(AI18:AI26)</f>
        <v>0</v>
      </c>
      <c r="AJ27" s="53">
        <v>0</v>
      </c>
      <c r="AK27" s="52">
        <f>AK28-SUM(AK18:AK26)</f>
        <v>0</v>
      </c>
      <c r="AL27" s="52">
        <f>AL28-SUM(AL18:AL26)</f>
        <v>0</v>
      </c>
      <c r="AM27" s="53">
        <f>AM28-SUM(AM18:AM26)</f>
        <v>0</v>
      </c>
      <c r="AN27" s="53">
        <v>0</v>
      </c>
      <c r="AO27" s="52">
        <f>AO28-SUM(AO18:AO26)</f>
        <v>0</v>
      </c>
      <c r="AP27" s="53">
        <v>0</v>
      </c>
      <c r="AQ27" s="53">
        <f>AQ28-SUM(AQ18:AQ26)</f>
        <v>0</v>
      </c>
      <c r="AR27" s="52">
        <f>AR28-SUM(AR18:AR26)</f>
        <v>0</v>
      </c>
      <c r="AS27" s="53">
        <f>AS28-SUM(AS18:AS26)</f>
        <v>0</v>
      </c>
      <c r="AT27" s="53">
        <v>0</v>
      </c>
      <c r="AU27" s="52">
        <f>AU28-SUM(AU18:AU26)</f>
        <v>0</v>
      </c>
      <c r="AV27" s="53">
        <v>0</v>
      </c>
      <c r="AW27" s="52">
        <f>AW28-SUM(AW18:AW26)</f>
        <v>0</v>
      </c>
      <c r="AX27" s="52">
        <f>AX28-SUM(AX18:AX26)</f>
        <v>0</v>
      </c>
      <c r="AY27" s="53">
        <f>AY28-SUM(AY18:AY26)</f>
        <v>0</v>
      </c>
      <c r="AZ27" s="53">
        <v>0</v>
      </c>
      <c r="BA27" s="52">
        <f>BA28-SUM(BA18:BA26)</f>
        <v>0</v>
      </c>
      <c r="BB27" s="53">
        <v>0</v>
      </c>
      <c r="BC27" s="53">
        <f>BC28-SUM(BC18:BC26)</f>
        <v>0</v>
      </c>
      <c r="BD27" s="52">
        <f>BD28-SUM(BD18:BD26)</f>
        <v>0</v>
      </c>
      <c r="BE27" s="53">
        <f>BE28-SUM(BE18:BE26)</f>
        <v>0</v>
      </c>
      <c r="BF27" s="53">
        <v>0</v>
      </c>
      <c r="BG27" s="52">
        <f>BG28-SUM(BG18:BG26)</f>
        <v>0</v>
      </c>
      <c r="BH27" s="53">
        <v>0</v>
      </c>
      <c r="BI27" s="52">
        <f>BI28-SUM(BI18:BI26)</f>
        <v>0</v>
      </c>
      <c r="BJ27" s="52">
        <f>BJ28-SUM(BJ18:BJ26)</f>
        <v>0</v>
      </c>
      <c r="BK27" s="53">
        <f>BK28-SUM(BK18:BK26)</f>
        <v>0</v>
      </c>
      <c r="BL27" s="53">
        <v>0</v>
      </c>
      <c r="BM27" s="52">
        <f>BM28-SUM(BM18:BM26)</f>
        <v>0</v>
      </c>
      <c r="BN27" s="53">
        <v>0</v>
      </c>
    </row>
    <row r="28" spans="1:66" s="10" customFormat="1" ht="16.5" customHeight="1">
      <c r="A28" s="9"/>
      <c r="B28" s="29" t="s">
        <v>5</v>
      </c>
      <c r="C28" s="53">
        <v>85383</v>
      </c>
      <c r="D28" s="52">
        <v>1515</v>
      </c>
      <c r="E28" s="19">
        <v>84679</v>
      </c>
      <c r="F28" s="18">
        <v>909</v>
      </c>
      <c r="G28" s="53">
        <v>115194</v>
      </c>
      <c r="H28" s="52">
        <v>1303</v>
      </c>
      <c r="I28" s="53">
        <v>91659</v>
      </c>
      <c r="J28" s="52">
        <v>604</v>
      </c>
      <c r="K28" s="53">
        <v>84395</v>
      </c>
      <c r="L28" s="52">
        <v>285</v>
      </c>
      <c r="M28" s="53">
        <v>0</v>
      </c>
      <c r="N28" s="52">
        <v>0</v>
      </c>
      <c r="O28" s="19">
        <v>0</v>
      </c>
      <c r="P28" s="58">
        <v>0</v>
      </c>
      <c r="Q28" s="18">
        <v>0</v>
      </c>
      <c r="R28" s="58">
        <v>0</v>
      </c>
      <c r="S28" s="18">
        <f>Y28-M28</f>
        <v>5</v>
      </c>
      <c r="T28" s="18">
        <f>Z28-N28</f>
        <v>0</v>
      </c>
      <c r="U28" s="19">
        <f>AA28-O28</f>
        <v>11468</v>
      </c>
      <c r="V28" s="20">
        <f t="shared" si="35"/>
        <v>229260</v>
      </c>
      <c r="W28" s="18">
        <f>AC28-Q28</f>
        <v>93</v>
      </c>
      <c r="X28" s="42" t="e">
        <f t="shared" ref="X28" si="77">ROUND(((W28/T28-1)*100),1)</f>
        <v>#DIV/0!</v>
      </c>
      <c r="Y28" s="53">
        <v>5</v>
      </c>
      <c r="Z28" s="52">
        <v>0</v>
      </c>
      <c r="AA28" s="53">
        <v>11468</v>
      </c>
      <c r="AB28" s="42">
        <f t="shared" ref="AB28" si="78">ROUND(((AA28/Y28-1)*100),1)</f>
        <v>229260</v>
      </c>
      <c r="AC28" s="52">
        <v>93</v>
      </c>
      <c r="AD28" s="56" t="e">
        <f t="shared" ref="AD28" si="79">ROUND(((AC28/Z28-1)*100),1)</f>
        <v>#DIV/0!</v>
      </c>
      <c r="AE28" s="52">
        <f>AK28-Y28</f>
        <v>8861</v>
      </c>
      <c r="AF28" s="52">
        <f>AL28-Z28</f>
        <v>11</v>
      </c>
      <c r="AG28" s="53">
        <f>AM28-AA28</f>
        <v>9564</v>
      </c>
      <c r="AH28" s="54">
        <f t="shared" ref="AH28" si="80">ROUND(((AG28/AE28-1)*100),1)</f>
        <v>7.9</v>
      </c>
      <c r="AI28" s="52">
        <f>AO28-AC28</f>
        <v>8</v>
      </c>
      <c r="AJ28" s="42">
        <f t="shared" ref="AJ28" si="81">ROUND(((AI28/AF28-1)*100),1)</f>
        <v>-27.3</v>
      </c>
      <c r="AK28" s="53">
        <v>8866</v>
      </c>
      <c r="AL28" s="52">
        <v>11</v>
      </c>
      <c r="AM28" s="53">
        <v>21032</v>
      </c>
      <c r="AN28" s="42">
        <f t="shared" ref="AN28" si="82">ROUND(((AM28/AK28-1)*100),1)</f>
        <v>137.19999999999999</v>
      </c>
      <c r="AO28" s="52">
        <v>101</v>
      </c>
      <c r="AP28" s="56">
        <f t="shared" ref="AP28" si="83">ROUND(((AO28/AL28-1)*100),1)</f>
        <v>818.2</v>
      </c>
      <c r="AQ28" s="52">
        <f>AW28-AK28</f>
        <v>4</v>
      </c>
      <c r="AR28" s="52">
        <f>AX28-AL28</f>
        <v>0</v>
      </c>
      <c r="AS28" s="53">
        <f>AY28-AM28</f>
        <v>0</v>
      </c>
      <c r="AT28" s="54">
        <f t="shared" ref="AT28" si="84">ROUND(((AS28/AQ28-1)*100),1)</f>
        <v>-100</v>
      </c>
      <c r="AU28" s="52">
        <f>BA28-AO28</f>
        <v>0</v>
      </c>
      <c r="AV28" s="42" t="e">
        <f t="shared" ref="AV28" si="85">ROUND(((AU28/AR28-1)*100),1)</f>
        <v>#DIV/0!</v>
      </c>
      <c r="AW28" s="53">
        <v>8870</v>
      </c>
      <c r="AX28" s="52">
        <v>11</v>
      </c>
      <c r="AY28" s="53">
        <v>21032</v>
      </c>
      <c r="AZ28" s="42">
        <f t="shared" ref="AZ28" si="86">ROUND(((AY28/AW28-1)*100),1)</f>
        <v>137.1</v>
      </c>
      <c r="BA28" s="52">
        <v>101</v>
      </c>
      <c r="BB28" s="56">
        <f t="shared" ref="BB28" si="87">ROUND(((BA28/AX28-1)*100),1)</f>
        <v>818.2</v>
      </c>
      <c r="BC28" s="52">
        <f>BI28-AW28</f>
        <v>19</v>
      </c>
      <c r="BD28" s="52">
        <f>BJ28-AX28</f>
        <v>1</v>
      </c>
      <c r="BE28" s="53">
        <f>BK28-AY28</f>
        <v>0</v>
      </c>
      <c r="BF28" s="54">
        <f t="shared" ref="BF28" si="88">ROUND(((BE28/BC28-1)*100),1)</f>
        <v>-100</v>
      </c>
      <c r="BG28" s="52">
        <f>BM28-BA28</f>
        <v>0</v>
      </c>
      <c r="BH28" s="42">
        <f t="shared" ref="BH28" si="89">ROUND(((BG28/BD28-1)*100),1)</f>
        <v>-100</v>
      </c>
      <c r="BI28" s="53">
        <v>8889</v>
      </c>
      <c r="BJ28" s="52">
        <v>12</v>
      </c>
      <c r="BK28" s="53">
        <v>21032</v>
      </c>
      <c r="BL28" s="42">
        <f t="shared" ref="BL28" si="90">ROUND(((BK28/BI28-1)*100),1)</f>
        <v>136.6</v>
      </c>
      <c r="BM28" s="52">
        <v>101</v>
      </c>
      <c r="BN28" s="56">
        <f t="shared" ref="BN28" si="91">ROUND(((BM28/BJ28-1)*100),1)</f>
        <v>741.7</v>
      </c>
    </row>
    <row r="29" spans="1:66">
      <c r="A29" s="1" t="s">
        <v>18</v>
      </c>
    </row>
  </sheetData>
  <sortState ref="B23:ET32">
    <sortCondition descending="1" ref="K23:K32"/>
  </sortState>
  <mergeCells count="33">
    <mergeCell ref="AQ3:AV3"/>
    <mergeCell ref="AW3:BB3"/>
    <mergeCell ref="AQ4:AR4"/>
    <mergeCell ref="AS4:AV4"/>
    <mergeCell ref="AW4:AX4"/>
    <mergeCell ref="AY4:BB4"/>
    <mergeCell ref="A3:B5"/>
    <mergeCell ref="M3:R3"/>
    <mergeCell ref="S3:X3"/>
    <mergeCell ref="E3:F4"/>
    <mergeCell ref="C3:D4"/>
    <mergeCell ref="G3:H4"/>
    <mergeCell ref="I3:J4"/>
    <mergeCell ref="K3:L4"/>
    <mergeCell ref="Y3:AD3"/>
    <mergeCell ref="AA4:AD4"/>
    <mergeCell ref="M4:N4"/>
    <mergeCell ref="O4:R4"/>
    <mergeCell ref="S4:T4"/>
    <mergeCell ref="U4:X4"/>
    <mergeCell ref="Y4:Z4"/>
    <mergeCell ref="AE3:AJ3"/>
    <mergeCell ref="AK3:AP3"/>
    <mergeCell ref="AE4:AF4"/>
    <mergeCell ref="AG4:AJ4"/>
    <mergeCell ref="AK4:AL4"/>
    <mergeCell ref="AM4:AP4"/>
    <mergeCell ref="BC3:BH3"/>
    <mergeCell ref="BI3:BN3"/>
    <mergeCell ref="BC4:BD4"/>
    <mergeCell ref="BE4:BH4"/>
    <mergeCell ref="BI4:BJ4"/>
    <mergeCell ref="BK4:BN4"/>
  </mergeCells>
  <phoneticPr fontId="2" type="noConversion"/>
  <printOptions horizontalCentered="1"/>
  <pageMargins left="0.11811023622047245" right="0.11811023622047245" top="0.74803149606299213" bottom="0.2" header="0.31496062992125984" footer="0.17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N41"/>
  <sheetViews>
    <sheetView zoomScaleNormal="100" workbookViewId="0">
      <pane xSplit="12" ySplit="5" topLeftCell="BC6" activePane="bottomRight" state="frozen"/>
      <selection pane="topRight" activeCell="M1" sqref="M1"/>
      <selection pane="bottomLeft" activeCell="A6" sqref="A6"/>
      <selection pane="bottomRight"/>
    </sheetView>
  </sheetViews>
  <sheetFormatPr defaultRowHeight="16.5"/>
  <cols>
    <col min="1" max="1" width="7.125" style="35" customWidth="1"/>
    <col min="2" max="2" width="19.625" style="35" customWidth="1"/>
    <col min="3" max="4" width="11.25" style="60" hidden="1" customWidth="1"/>
    <col min="5" max="6" width="11.25" style="35" hidden="1" customWidth="1"/>
    <col min="7" max="10" width="11.25" style="60" hidden="1" customWidth="1"/>
    <col min="11" max="12" width="11.25" style="60" customWidth="1"/>
    <col min="13" max="15" width="11.25" style="35" hidden="1" customWidth="1"/>
    <col min="16" max="16" width="8.625" style="35" hidden="1" customWidth="1"/>
    <col min="17" max="17" width="11.25" style="35" hidden="1" customWidth="1"/>
    <col min="18" max="18" width="8.625" style="35" hidden="1" customWidth="1"/>
    <col min="19" max="21" width="11.25" style="35" hidden="1" customWidth="1"/>
    <col min="22" max="22" width="8.625" style="35" hidden="1" customWidth="1"/>
    <col min="23" max="23" width="11.25" style="35" hidden="1" customWidth="1"/>
    <col min="24" max="24" width="8.625" style="35" hidden="1" customWidth="1"/>
    <col min="25" max="27" width="11.25" style="35" hidden="1" customWidth="1"/>
    <col min="28" max="28" width="8.625" style="35" hidden="1" customWidth="1"/>
    <col min="29" max="29" width="11.25" style="35" hidden="1" customWidth="1"/>
    <col min="30" max="30" width="8.625" style="35" hidden="1" customWidth="1"/>
    <col min="31" max="33" width="11.25" style="60" hidden="1" customWidth="1"/>
    <col min="34" max="34" width="8.625" style="60" hidden="1" customWidth="1"/>
    <col min="35" max="35" width="11.25" style="60" hidden="1" customWidth="1"/>
    <col min="36" max="36" width="8.625" style="60" hidden="1" customWidth="1"/>
    <col min="37" max="39" width="11.25" style="60" hidden="1" customWidth="1"/>
    <col min="40" max="40" width="8.625" style="60" hidden="1" customWidth="1"/>
    <col min="41" max="41" width="11.25" style="60" hidden="1" customWidth="1"/>
    <col min="42" max="42" width="8.625" style="60" hidden="1" customWidth="1"/>
    <col min="43" max="45" width="11.25" style="60" hidden="1" customWidth="1"/>
    <col min="46" max="46" width="8.625" style="60" hidden="1" customWidth="1"/>
    <col min="47" max="47" width="11.25" style="60" hidden="1" customWidth="1"/>
    <col min="48" max="48" width="8.625" style="60" hidden="1" customWidth="1"/>
    <col min="49" max="51" width="11.25" style="60" hidden="1" customWidth="1"/>
    <col min="52" max="52" width="8.625" style="60" hidden="1" customWidth="1"/>
    <col min="53" max="53" width="11.25" style="60" hidden="1" customWidth="1"/>
    <col min="54" max="54" width="8.625" style="60" hidden="1" customWidth="1"/>
    <col min="55" max="57" width="11.25" style="60" customWidth="1"/>
    <col min="58" max="58" width="8.625" style="60" customWidth="1"/>
    <col min="59" max="59" width="11.25" style="60" customWidth="1"/>
    <col min="60" max="60" width="8.625" style="60" customWidth="1"/>
    <col min="61" max="63" width="11.25" style="60" customWidth="1"/>
    <col min="64" max="64" width="8.625" style="60" customWidth="1"/>
    <col min="65" max="65" width="11.25" style="60" customWidth="1"/>
    <col min="66" max="66" width="8.625" style="60" customWidth="1"/>
    <col min="67" max="16384" width="9" style="35"/>
  </cols>
  <sheetData>
    <row r="1" spans="1:66" s="3" customFormat="1" ht="17.25" customHeight="1">
      <c r="A1" s="3" t="s">
        <v>119</v>
      </c>
      <c r="C1" s="44"/>
      <c r="D1" s="44"/>
      <c r="G1" s="44"/>
      <c r="H1" s="44"/>
      <c r="I1" s="44"/>
      <c r="J1" s="44"/>
      <c r="K1" s="44"/>
      <c r="L1" s="44"/>
      <c r="M1" s="4"/>
      <c r="N1" s="4"/>
      <c r="S1" s="4"/>
      <c r="T1" s="4"/>
      <c r="Y1" s="4"/>
      <c r="Z1" s="4"/>
      <c r="AE1" s="45"/>
      <c r="AF1" s="45"/>
      <c r="AG1" s="44"/>
      <c r="AH1" s="44"/>
      <c r="AI1" s="44"/>
      <c r="AJ1" s="44"/>
      <c r="AK1" s="45"/>
      <c r="AL1" s="45"/>
      <c r="AM1" s="44"/>
      <c r="AN1" s="44"/>
      <c r="AO1" s="44"/>
      <c r="AP1" s="44"/>
      <c r="AQ1" s="45"/>
      <c r="AR1" s="45"/>
      <c r="AS1" s="44"/>
      <c r="AT1" s="44"/>
      <c r="AU1" s="44"/>
      <c r="AV1" s="44"/>
      <c r="AW1" s="45"/>
      <c r="AX1" s="45"/>
      <c r="AY1" s="44"/>
      <c r="AZ1" s="44"/>
      <c r="BA1" s="44"/>
      <c r="BB1" s="44"/>
      <c r="BC1" s="45"/>
      <c r="BD1" s="45"/>
      <c r="BE1" s="44"/>
      <c r="BF1" s="44"/>
      <c r="BG1" s="44"/>
      <c r="BH1" s="44"/>
      <c r="BI1" s="45"/>
      <c r="BJ1" s="45"/>
      <c r="BK1" s="44"/>
      <c r="BL1" s="44"/>
      <c r="BM1" s="44"/>
      <c r="BN1" s="44"/>
    </row>
    <row r="2" spans="1:66" s="1" customFormat="1" ht="15.75" customHeight="1">
      <c r="B2" s="5"/>
      <c r="C2" s="43"/>
      <c r="D2" s="43"/>
      <c r="G2" s="43"/>
      <c r="H2" s="43"/>
      <c r="I2" s="43"/>
      <c r="J2" s="43"/>
      <c r="K2" s="43"/>
      <c r="L2" s="43"/>
      <c r="M2" s="5"/>
      <c r="N2" s="5"/>
      <c r="R2" s="46" t="s">
        <v>11</v>
      </c>
      <c r="S2" s="5"/>
      <c r="T2" s="5"/>
      <c r="X2" s="5"/>
      <c r="Y2" s="5"/>
      <c r="Z2" s="5"/>
      <c r="AD2" s="5" t="s">
        <v>11</v>
      </c>
      <c r="AE2" s="46"/>
      <c r="AF2" s="46"/>
      <c r="AG2" s="43"/>
      <c r="AH2" s="43"/>
      <c r="AI2" s="43"/>
      <c r="AJ2" s="46"/>
      <c r="AK2" s="46"/>
      <c r="AL2" s="46"/>
      <c r="AM2" s="43"/>
      <c r="AN2" s="43"/>
      <c r="AO2" s="43"/>
      <c r="AP2" s="46" t="s">
        <v>11</v>
      </c>
      <c r="AQ2" s="46"/>
      <c r="AR2" s="46"/>
      <c r="AS2" s="43"/>
      <c r="AT2" s="43"/>
      <c r="AU2" s="43"/>
      <c r="AV2" s="46"/>
      <c r="AW2" s="46"/>
      <c r="AX2" s="46"/>
      <c r="AY2" s="43"/>
      <c r="AZ2" s="43"/>
      <c r="BA2" s="43"/>
      <c r="BB2" s="46" t="s">
        <v>11</v>
      </c>
      <c r="BC2" s="46"/>
      <c r="BD2" s="46"/>
      <c r="BE2" s="43"/>
      <c r="BF2" s="43"/>
      <c r="BG2" s="43"/>
      <c r="BH2" s="46"/>
      <c r="BI2" s="46"/>
      <c r="BJ2" s="46"/>
      <c r="BK2" s="43"/>
      <c r="BL2" s="43"/>
      <c r="BM2" s="43"/>
      <c r="BN2" s="46" t="s">
        <v>11</v>
      </c>
    </row>
    <row r="3" spans="1:66" s="6" customFormat="1" ht="18" customHeight="1">
      <c r="A3" s="75" t="s">
        <v>0</v>
      </c>
      <c r="B3" s="75"/>
      <c r="C3" s="75" t="s">
        <v>159</v>
      </c>
      <c r="D3" s="75"/>
      <c r="E3" s="75" t="s">
        <v>181</v>
      </c>
      <c r="F3" s="75"/>
      <c r="G3" s="75" t="s">
        <v>209</v>
      </c>
      <c r="H3" s="75"/>
      <c r="I3" s="75" t="s">
        <v>232</v>
      </c>
      <c r="J3" s="75"/>
      <c r="K3" s="75" t="s">
        <v>270</v>
      </c>
      <c r="L3" s="75"/>
      <c r="M3" s="75" t="s">
        <v>1</v>
      </c>
      <c r="N3" s="75"/>
      <c r="O3" s="75"/>
      <c r="P3" s="75"/>
      <c r="Q3" s="75"/>
      <c r="R3" s="75"/>
      <c r="S3" s="75" t="s">
        <v>23</v>
      </c>
      <c r="T3" s="75"/>
      <c r="U3" s="75"/>
      <c r="V3" s="75"/>
      <c r="W3" s="75"/>
      <c r="X3" s="75"/>
      <c r="Y3" s="75" t="s">
        <v>24</v>
      </c>
      <c r="Z3" s="75"/>
      <c r="AA3" s="75"/>
      <c r="AB3" s="75"/>
      <c r="AC3" s="75"/>
      <c r="AD3" s="75"/>
      <c r="AE3" s="75" t="s">
        <v>258</v>
      </c>
      <c r="AF3" s="75"/>
      <c r="AG3" s="75"/>
      <c r="AH3" s="75"/>
      <c r="AI3" s="75"/>
      <c r="AJ3" s="75"/>
      <c r="AK3" s="75" t="s">
        <v>259</v>
      </c>
      <c r="AL3" s="75"/>
      <c r="AM3" s="75"/>
      <c r="AN3" s="75"/>
      <c r="AO3" s="75"/>
      <c r="AP3" s="75"/>
      <c r="AQ3" s="75" t="s">
        <v>260</v>
      </c>
      <c r="AR3" s="75"/>
      <c r="AS3" s="75"/>
      <c r="AT3" s="75"/>
      <c r="AU3" s="75"/>
      <c r="AV3" s="75"/>
      <c r="AW3" s="75" t="s">
        <v>261</v>
      </c>
      <c r="AX3" s="75"/>
      <c r="AY3" s="75"/>
      <c r="AZ3" s="75"/>
      <c r="BA3" s="75"/>
      <c r="BB3" s="75"/>
      <c r="BC3" s="75" t="s">
        <v>263</v>
      </c>
      <c r="BD3" s="75"/>
      <c r="BE3" s="75"/>
      <c r="BF3" s="75"/>
      <c r="BG3" s="75"/>
      <c r="BH3" s="75"/>
      <c r="BI3" s="75" t="s">
        <v>264</v>
      </c>
      <c r="BJ3" s="75"/>
      <c r="BK3" s="75"/>
      <c r="BL3" s="75"/>
      <c r="BM3" s="75"/>
      <c r="BN3" s="75"/>
    </row>
    <row r="4" spans="1:66" s="6" customFormat="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283</v>
      </c>
      <c r="N4" s="75"/>
      <c r="O4" s="75" t="s">
        <v>284</v>
      </c>
      <c r="P4" s="75"/>
      <c r="Q4" s="75"/>
      <c r="R4" s="75"/>
      <c r="S4" s="75" t="s">
        <v>253</v>
      </c>
      <c r="T4" s="75"/>
      <c r="U4" s="75" t="s">
        <v>284</v>
      </c>
      <c r="V4" s="75"/>
      <c r="W4" s="75"/>
      <c r="X4" s="75"/>
      <c r="Y4" s="75" t="s">
        <v>253</v>
      </c>
      <c r="Z4" s="75"/>
      <c r="AA4" s="75" t="s">
        <v>284</v>
      </c>
      <c r="AB4" s="75"/>
      <c r="AC4" s="75"/>
      <c r="AD4" s="75"/>
      <c r="AE4" s="75" t="s">
        <v>233</v>
      </c>
      <c r="AF4" s="75"/>
      <c r="AG4" s="75" t="s">
        <v>284</v>
      </c>
      <c r="AH4" s="75"/>
      <c r="AI4" s="75"/>
      <c r="AJ4" s="75"/>
      <c r="AK4" s="75" t="s">
        <v>233</v>
      </c>
      <c r="AL4" s="75"/>
      <c r="AM4" s="75" t="s">
        <v>284</v>
      </c>
      <c r="AN4" s="75"/>
      <c r="AO4" s="75"/>
      <c r="AP4" s="75"/>
      <c r="AQ4" s="75" t="s">
        <v>233</v>
      </c>
      <c r="AR4" s="75"/>
      <c r="AS4" s="75" t="s">
        <v>284</v>
      </c>
      <c r="AT4" s="75"/>
      <c r="AU4" s="75"/>
      <c r="AV4" s="75"/>
      <c r="AW4" s="75" t="s">
        <v>233</v>
      </c>
      <c r="AX4" s="75"/>
      <c r="AY4" s="75" t="s">
        <v>284</v>
      </c>
      <c r="AZ4" s="75"/>
      <c r="BA4" s="75"/>
      <c r="BB4" s="75"/>
      <c r="BC4" s="75" t="s">
        <v>270</v>
      </c>
      <c r="BD4" s="75"/>
      <c r="BE4" s="75" t="s">
        <v>276</v>
      </c>
      <c r="BF4" s="75"/>
      <c r="BG4" s="75"/>
      <c r="BH4" s="75"/>
      <c r="BI4" s="75" t="s">
        <v>270</v>
      </c>
      <c r="BJ4" s="75"/>
      <c r="BK4" s="75" t="s">
        <v>276</v>
      </c>
      <c r="BL4" s="75"/>
      <c r="BM4" s="75"/>
      <c r="BN4" s="75"/>
    </row>
    <row r="5" spans="1:66" s="6" customFormat="1" ht="18" customHeight="1">
      <c r="A5" s="75"/>
      <c r="B5" s="75"/>
      <c r="C5" s="69" t="s">
        <v>21</v>
      </c>
      <c r="D5" s="69" t="s">
        <v>20</v>
      </c>
      <c r="E5" s="69" t="s">
        <v>21</v>
      </c>
      <c r="F5" s="69" t="s">
        <v>20</v>
      </c>
      <c r="G5" s="69" t="s">
        <v>21</v>
      </c>
      <c r="H5" s="69" t="s">
        <v>20</v>
      </c>
      <c r="I5" s="69" t="s">
        <v>21</v>
      </c>
      <c r="J5" s="69" t="s">
        <v>20</v>
      </c>
      <c r="K5" s="70" t="s">
        <v>21</v>
      </c>
      <c r="L5" s="70" t="s">
        <v>20</v>
      </c>
      <c r="M5" s="69" t="s">
        <v>27</v>
      </c>
      <c r="N5" s="69" t="s">
        <v>26</v>
      </c>
      <c r="O5" s="69" t="s">
        <v>27</v>
      </c>
      <c r="P5" s="69" t="s">
        <v>28</v>
      </c>
      <c r="Q5" s="69" t="s">
        <v>26</v>
      </c>
      <c r="R5" s="69" t="s">
        <v>2</v>
      </c>
      <c r="S5" s="69" t="s">
        <v>19</v>
      </c>
      <c r="T5" s="69" t="s">
        <v>20</v>
      </c>
      <c r="U5" s="69" t="s">
        <v>21</v>
      </c>
      <c r="V5" s="69" t="s">
        <v>22</v>
      </c>
      <c r="W5" s="69" t="s">
        <v>20</v>
      </c>
      <c r="X5" s="69" t="s">
        <v>2</v>
      </c>
      <c r="Y5" s="69" t="s">
        <v>19</v>
      </c>
      <c r="Z5" s="69" t="s">
        <v>20</v>
      </c>
      <c r="AA5" s="69" t="s">
        <v>21</v>
      </c>
      <c r="AB5" s="69" t="s">
        <v>22</v>
      </c>
      <c r="AC5" s="69" t="s">
        <v>20</v>
      </c>
      <c r="AD5" s="69" t="s">
        <v>2</v>
      </c>
      <c r="AE5" s="69" t="s">
        <v>19</v>
      </c>
      <c r="AF5" s="69" t="s">
        <v>20</v>
      </c>
      <c r="AG5" s="69" t="s">
        <v>21</v>
      </c>
      <c r="AH5" s="69" t="s">
        <v>22</v>
      </c>
      <c r="AI5" s="69" t="s">
        <v>20</v>
      </c>
      <c r="AJ5" s="69" t="s">
        <v>2</v>
      </c>
      <c r="AK5" s="69" t="s">
        <v>19</v>
      </c>
      <c r="AL5" s="69" t="s">
        <v>20</v>
      </c>
      <c r="AM5" s="69" t="s">
        <v>21</v>
      </c>
      <c r="AN5" s="69" t="s">
        <v>22</v>
      </c>
      <c r="AO5" s="69" t="s">
        <v>20</v>
      </c>
      <c r="AP5" s="69" t="s">
        <v>2</v>
      </c>
      <c r="AQ5" s="69" t="s">
        <v>19</v>
      </c>
      <c r="AR5" s="69" t="s">
        <v>20</v>
      </c>
      <c r="AS5" s="69" t="s">
        <v>21</v>
      </c>
      <c r="AT5" s="69" t="s">
        <v>22</v>
      </c>
      <c r="AU5" s="69" t="s">
        <v>20</v>
      </c>
      <c r="AV5" s="69" t="s">
        <v>2</v>
      </c>
      <c r="AW5" s="69" t="s">
        <v>19</v>
      </c>
      <c r="AX5" s="69" t="s">
        <v>20</v>
      </c>
      <c r="AY5" s="69" t="s">
        <v>21</v>
      </c>
      <c r="AZ5" s="69" t="s">
        <v>22</v>
      </c>
      <c r="BA5" s="69" t="s">
        <v>20</v>
      </c>
      <c r="BB5" s="69" t="s">
        <v>2</v>
      </c>
      <c r="BC5" s="69" t="s">
        <v>19</v>
      </c>
      <c r="BD5" s="69" t="s">
        <v>20</v>
      </c>
      <c r="BE5" s="69" t="s">
        <v>21</v>
      </c>
      <c r="BF5" s="69" t="s">
        <v>22</v>
      </c>
      <c r="BG5" s="69" t="s">
        <v>20</v>
      </c>
      <c r="BH5" s="69" t="s">
        <v>2</v>
      </c>
      <c r="BI5" s="69" t="s">
        <v>19</v>
      </c>
      <c r="BJ5" s="69" t="s">
        <v>20</v>
      </c>
      <c r="BK5" s="73" t="s">
        <v>21</v>
      </c>
      <c r="BL5" s="73" t="s">
        <v>22</v>
      </c>
      <c r="BM5" s="73" t="s">
        <v>20</v>
      </c>
      <c r="BN5" s="69" t="s">
        <v>2</v>
      </c>
    </row>
    <row r="6" spans="1:66" s="8" customFormat="1" ht="16.5" customHeight="1">
      <c r="A6" s="38"/>
      <c r="B6" s="41" t="s">
        <v>35</v>
      </c>
      <c r="C6" s="50">
        <v>243367</v>
      </c>
      <c r="D6" s="50">
        <v>1899</v>
      </c>
      <c r="E6" s="15">
        <v>206718</v>
      </c>
      <c r="F6" s="50">
        <v>2190</v>
      </c>
      <c r="G6" s="50">
        <v>129228</v>
      </c>
      <c r="H6" s="50">
        <v>1905</v>
      </c>
      <c r="I6" s="50">
        <v>201107</v>
      </c>
      <c r="J6" s="50">
        <v>2355</v>
      </c>
      <c r="K6" s="50">
        <v>255373</v>
      </c>
      <c r="L6" s="50">
        <v>2789</v>
      </c>
      <c r="M6" s="50">
        <v>32546</v>
      </c>
      <c r="N6" s="50">
        <v>256</v>
      </c>
      <c r="O6" s="50">
        <v>2939</v>
      </c>
      <c r="P6" s="57">
        <f>ROUND(((O6/M6-1)*100),1)</f>
        <v>-91</v>
      </c>
      <c r="Q6" s="15">
        <v>95</v>
      </c>
      <c r="R6" s="57">
        <f>ROUND(((Q6/N6-1)*100),1)</f>
        <v>-62.9</v>
      </c>
      <c r="S6" s="13">
        <f t="shared" ref="S6:U9" si="0">Y6-M6</f>
        <v>19973</v>
      </c>
      <c r="T6" s="13">
        <f t="shared" si="0"/>
        <v>276</v>
      </c>
      <c r="U6" s="13">
        <f t="shared" si="0"/>
        <v>0</v>
      </c>
      <c r="V6" s="49">
        <f>ROUND(((U6/S6-1)*100),1)</f>
        <v>-100</v>
      </c>
      <c r="W6" s="13">
        <f t="shared" ref="W6:W18" si="1">AC6-Q6</f>
        <v>0</v>
      </c>
      <c r="X6" s="49">
        <f>ROUND(((W6/T6-1)*100),1)</f>
        <v>-100</v>
      </c>
      <c r="Y6" s="50">
        <v>52519</v>
      </c>
      <c r="Z6" s="50">
        <v>532</v>
      </c>
      <c r="AA6" s="50">
        <v>2939</v>
      </c>
      <c r="AB6" s="57">
        <f>ROUND(((AA6/Y6-1)*100),1)</f>
        <v>-94.4</v>
      </c>
      <c r="AC6" s="50">
        <v>95</v>
      </c>
      <c r="AD6" s="57">
        <f>ROUND(((AC6/Z6-1)*100),1)</f>
        <v>-82.1</v>
      </c>
      <c r="AE6" s="48">
        <f t="shared" ref="AE6:AG9" si="2">AK6-Y6</f>
        <v>19073</v>
      </c>
      <c r="AF6" s="48">
        <f t="shared" si="2"/>
        <v>227</v>
      </c>
      <c r="AG6" s="48">
        <f t="shared" si="2"/>
        <v>5022</v>
      </c>
      <c r="AH6" s="49">
        <f>ROUND(((AG6/AE6-1)*100),1)</f>
        <v>-73.7</v>
      </c>
      <c r="AI6" s="48">
        <f t="shared" ref="AI6:AI18" si="3">AO6-AC6</f>
        <v>44</v>
      </c>
      <c r="AJ6" s="49">
        <f>ROUND(((AI6/AF6-1)*100),1)</f>
        <v>-80.599999999999994</v>
      </c>
      <c r="AK6" s="50">
        <v>71592</v>
      </c>
      <c r="AL6" s="50">
        <v>759</v>
      </c>
      <c r="AM6" s="50">
        <v>7961</v>
      </c>
      <c r="AN6" s="57">
        <f>ROUND(((AM6/AK6-1)*100),1)</f>
        <v>-88.9</v>
      </c>
      <c r="AO6" s="50">
        <v>139</v>
      </c>
      <c r="AP6" s="57">
        <f>ROUND(((AO6/AL6-1)*100),1)</f>
        <v>-81.7</v>
      </c>
      <c r="AQ6" s="48">
        <f t="shared" ref="AQ6:AQ18" si="4">AW6-AK6</f>
        <v>22343</v>
      </c>
      <c r="AR6" s="48">
        <f t="shared" ref="AR6:AR9" si="5">AX6-AL6</f>
        <v>328</v>
      </c>
      <c r="AS6" s="48">
        <f t="shared" ref="AS6:AS18" si="6">AY6-AM6</f>
        <v>36803</v>
      </c>
      <c r="AT6" s="49">
        <f>ROUND(((AS6/AQ6-1)*100),1)</f>
        <v>64.7</v>
      </c>
      <c r="AU6" s="48">
        <f t="shared" ref="AU6:AU18" si="7">BA6-AO6</f>
        <v>72</v>
      </c>
      <c r="AV6" s="49">
        <f>ROUND(((AU6/AR6-1)*100),1)</f>
        <v>-78</v>
      </c>
      <c r="AW6" s="50">
        <v>93935</v>
      </c>
      <c r="AX6" s="50">
        <v>1087</v>
      </c>
      <c r="AY6" s="50">
        <v>44764</v>
      </c>
      <c r="AZ6" s="57">
        <f>ROUND(((AY6/AW6-1)*100),1)</f>
        <v>-52.3</v>
      </c>
      <c r="BA6" s="50">
        <v>211</v>
      </c>
      <c r="BB6" s="57">
        <f>ROUND(((BA6/AX6-1)*100),1)</f>
        <v>-80.599999999999994</v>
      </c>
      <c r="BC6" s="48">
        <f t="shared" ref="BC6:BE9" si="8">BI6-AW6</f>
        <v>29893</v>
      </c>
      <c r="BD6" s="48">
        <f t="shared" si="8"/>
        <v>259</v>
      </c>
      <c r="BE6" s="48">
        <f t="shared" si="8"/>
        <v>3623</v>
      </c>
      <c r="BF6" s="49">
        <f>ROUND(((BE6/BC6-1)*100),1)</f>
        <v>-87.9</v>
      </c>
      <c r="BG6" s="48">
        <f t="shared" ref="BG6:BG18" si="9">BM6-BA6</f>
        <v>40</v>
      </c>
      <c r="BH6" s="49">
        <f>ROUND(((BG6/BD6-1)*100),1)</f>
        <v>-84.6</v>
      </c>
      <c r="BI6" s="50">
        <v>123828</v>
      </c>
      <c r="BJ6" s="50">
        <v>1346</v>
      </c>
      <c r="BK6" s="50">
        <v>48387</v>
      </c>
      <c r="BL6" s="57">
        <f>ROUND(((BK6/BI6-1)*100),1)</f>
        <v>-60.9</v>
      </c>
      <c r="BM6" s="50">
        <v>251</v>
      </c>
      <c r="BN6" s="57">
        <f>ROUND(((BM6/BJ6-1)*100),1)</f>
        <v>-81.400000000000006</v>
      </c>
    </row>
    <row r="7" spans="1:66" s="8" customFormat="1" ht="16.5" customHeight="1">
      <c r="A7" s="38" t="s">
        <v>3</v>
      </c>
      <c r="B7" s="41" t="s">
        <v>45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171354</v>
      </c>
      <c r="L7" s="50">
        <v>135</v>
      </c>
      <c r="M7" s="50">
        <v>0</v>
      </c>
      <c r="N7" s="50">
        <v>0</v>
      </c>
      <c r="O7" s="50">
        <v>0</v>
      </c>
      <c r="P7" s="50">
        <v>0</v>
      </c>
      <c r="Q7" s="15">
        <v>0</v>
      </c>
      <c r="R7" s="50">
        <v>0</v>
      </c>
      <c r="S7" s="13">
        <f t="shared" si="0"/>
        <v>0</v>
      </c>
      <c r="T7" s="13">
        <f t="shared" si="0"/>
        <v>0</v>
      </c>
      <c r="U7" s="13">
        <f t="shared" si="0"/>
        <v>0</v>
      </c>
      <c r="V7" s="50">
        <v>0</v>
      </c>
      <c r="W7" s="13">
        <f t="shared" si="1"/>
        <v>0</v>
      </c>
      <c r="X7" s="50">
        <v>0</v>
      </c>
      <c r="Y7" s="50">
        <v>0</v>
      </c>
      <c r="Z7" s="50">
        <v>0</v>
      </c>
      <c r="AA7" s="50">
        <v>0</v>
      </c>
      <c r="AB7" s="50">
        <v>0</v>
      </c>
      <c r="AC7" s="50">
        <v>0</v>
      </c>
      <c r="AD7" s="50">
        <v>0</v>
      </c>
      <c r="AE7" s="48">
        <f t="shared" si="2"/>
        <v>0</v>
      </c>
      <c r="AF7" s="48">
        <f t="shared" si="2"/>
        <v>0</v>
      </c>
      <c r="AG7" s="48">
        <f t="shared" si="2"/>
        <v>0</v>
      </c>
      <c r="AH7" s="50">
        <v>0</v>
      </c>
      <c r="AI7" s="48">
        <f t="shared" si="3"/>
        <v>0</v>
      </c>
      <c r="AJ7" s="50">
        <v>0</v>
      </c>
      <c r="AK7" s="50">
        <v>0</v>
      </c>
      <c r="AL7" s="50">
        <v>0</v>
      </c>
      <c r="AM7" s="50">
        <v>0</v>
      </c>
      <c r="AN7" s="50">
        <v>0</v>
      </c>
      <c r="AO7" s="50">
        <v>0</v>
      </c>
      <c r="AP7" s="50">
        <v>0</v>
      </c>
      <c r="AQ7" s="48">
        <f t="shared" si="4"/>
        <v>0</v>
      </c>
      <c r="AR7" s="48">
        <f t="shared" si="5"/>
        <v>0</v>
      </c>
      <c r="AS7" s="48">
        <f t="shared" si="6"/>
        <v>0</v>
      </c>
      <c r="AT7" s="50">
        <v>0</v>
      </c>
      <c r="AU7" s="48">
        <f t="shared" si="7"/>
        <v>0</v>
      </c>
      <c r="AV7" s="50">
        <v>0</v>
      </c>
      <c r="AW7" s="50">
        <v>0</v>
      </c>
      <c r="AX7" s="50">
        <v>0</v>
      </c>
      <c r="AY7" s="50">
        <v>0</v>
      </c>
      <c r="AZ7" s="50">
        <v>0</v>
      </c>
      <c r="BA7" s="50">
        <v>0</v>
      </c>
      <c r="BB7" s="50">
        <v>0</v>
      </c>
      <c r="BC7" s="48">
        <f t="shared" si="8"/>
        <v>0</v>
      </c>
      <c r="BD7" s="48">
        <f t="shared" si="8"/>
        <v>0</v>
      </c>
      <c r="BE7" s="48">
        <f t="shared" si="8"/>
        <v>0</v>
      </c>
      <c r="BF7" s="50">
        <v>0</v>
      </c>
      <c r="BG7" s="48">
        <f t="shared" si="9"/>
        <v>0</v>
      </c>
      <c r="BH7" s="50">
        <v>0</v>
      </c>
      <c r="BI7" s="50">
        <v>0</v>
      </c>
      <c r="BJ7" s="50">
        <v>0</v>
      </c>
      <c r="BK7" s="50">
        <v>0</v>
      </c>
      <c r="BL7" s="50">
        <v>0</v>
      </c>
      <c r="BM7" s="50">
        <v>0</v>
      </c>
      <c r="BN7" s="51">
        <v>0</v>
      </c>
    </row>
    <row r="8" spans="1:66" s="8" customFormat="1" ht="16.5" customHeight="1">
      <c r="A8" s="38"/>
      <c r="B8" s="41" t="s">
        <v>46</v>
      </c>
      <c r="C8" s="50">
        <v>4000</v>
      </c>
      <c r="D8" s="50">
        <v>64</v>
      </c>
      <c r="E8" s="50">
        <v>80814</v>
      </c>
      <c r="F8" s="50">
        <v>140</v>
      </c>
      <c r="G8" s="50">
        <v>48400</v>
      </c>
      <c r="H8" s="50">
        <v>86</v>
      </c>
      <c r="I8" s="50">
        <v>0</v>
      </c>
      <c r="J8" s="50">
        <v>0</v>
      </c>
      <c r="K8" s="50">
        <v>58054</v>
      </c>
      <c r="L8" s="50">
        <v>639</v>
      </c>
      <c r="M8" s="50">
        <v>0</v>
      </c>
      <c r="N8" s="50">
        <v>0</v>
      </c>
      <c r="O8" s="50">
        <v>0</v>
      </c>
      <c r="P8" s="51">
        <v>0</v>
      </c>
      <c r="Q8" s="15">
        <v>0</v>
      </c>
      <c r="R8" s="51">
        <v>0</v>
      </c>
      <c r="S8" s="13">
        <f t="shared" si="0"/>
        <v>0</v>
      </c>
      <c r="T8" s="13">
        <f t="shared" si="0"/>
        <v>0</v>
      </c>
      <c r="U8" s="13">
        <f t="shared" si="0"/>
        <v>0</v>
      </c>
      <c r="V8" s="50">
        <v>0</v>
      </c>
      <c r="W8" s="13">
        <f t="shared" si="1"/>
        <v>0</v>
      </c>
      <c r="X8" s="50">
        <v>0</v>
      </c>
      <c r="Y8" s="50">
        <v>0</v>
      </c>
      <c r="Z8" s="50">
        <v>0</v>
      </c>
      <c r="AA8" s="50">
        <v>0</v>
      </c>
      <c r="AB8" s="50">
        <v>0</v>
      </c>
      <c r="AC8" s="50">
        <v>0</v>
      </c>
      <c r="AD8" s="50">
        <v>0</v>
      </c>
      <c r="AE8" s="48">
        <f t="shared" si="2"/>
        <v>18833</v>
      </c>
      <c r="AF8" s="48">
        <f t="shared" si="2"/>
        <v>223</v>
      </c>
      <c r="AG8" s="48">
        <f t="shared" si="2"/>
        <v>34498</v>
      </c>
      <c r="AH8" s="49">
        <f t="shared" ref="AH8:AH9" si="10">ROUND(((AG8/AE8-1)*100),1)</f>
        <v>83.2</v>
      </c>
      <c r="AI8" s="48">
        <f t="shared" si="3"/>
        <v>423</v>
      </c>
      <c r="AJ8" s="49">
        <f t="shared" ref="AJ8:AJ9" si="11">ROUND(((AI8/AF8-1)*100),1)</f>
        <v>89.7</v>
      </c>
      <c r="AK8" s="50">
        <v>18833</v>
      </c>
      <c r="AL8" s="50">
        <v>223</v>
      </c>
      <c r="AM8" s="50">
        <v>34498</v>
      </c>
      <c r="AN8" s="57">
        <f t="shared" ref="AN8:AN9" si="12">ROUND(((AM8/AK8-1)*100),1)</f>
        <v>83.2</v>
      </c>
      <c r="AO8" s="50">
        <v>423</v>
      </c>
      <c r="AP8" s="57">
        <f t="shared" ref="AP8:AP9" si="13">ROUND(((AO8/AL8-1)*100),1)</f>
        <v>89.7</v>
      </c>
      <c r="AQ8" s="48">
        <f t="shared" si="4"/>
        <v>19524</v>
      </c>
      <c r="AR8" s="48">
        <f t="shared" si="5"/>
        <v>209</v>
      </c>
      <c r="AS8" s="48">
        <f t="shared" si="6"/>
        <v>0</v>
      </c>
      <c r="AT8" s="49">
        <f t="shared" ref="AT8:AT9" si="14">ROUND(((AS8/AQ8-1)*100),1)</f>
        <v>-100</v>
      </c>
      <c r="AU8" s="48">
        <f t="shared" si="7"/>
        <v>0</v>
      </c>
      <c r="AV8" s="49">
        <f t="shared" ref="AV8:AV9" si="15">ROUND(((AU8/AR8-1)*100),1)</f>
        <v>-100</v>
      </c>
      <c r="AW8" s="50">
        <v>38357</v>
      </c>
      <c r="AX8" s="50">
        <v>432</v>
      </c>
      <c r="AY8" s="50">
        <v>34498</v>
      </c>
      <c r="AZ8" s="57">
        <f t="shared" ref="AZ8:AZ9" si="16">ROUND(((AY8/AW8-1)*100),1)</f>
        <v>-10.1</v>
      </c>
      <c r="BA8" s="50">
        <v>423</v>
      </c>
      <c r="BB8" s="57">
        <f t="shared" ref="BB8:BB9" si="17">ROUND(((BA8/AX8-1)*100),1)</f>
        <v>-2.1</v>
      </c>
      <c r="BC8" s="48">
        <f t="shared" si="8"/>
        <v>0</v>
      </c>
      <c r="BD8" s="48">
        <f t="shared" si="8"/>
        <v>0</v>
      </c>
      <c r="BE8" s="48">
        <f t="shared" si="8"/>
        <v>19068</v>
      </c>
      <c r="BF8" s="50">
        <v>0</v>
      </c>
      <c r="BG8" s="48">
        <f t="shared" si="9"/>
        <v>255</v>
      </c>
      <c r="BH8" s="50">
        <v>0</v>
      </c>
      <c r="BI8" s="50">
        <v>38357</v>
      </c>
      <c r="BJ8" s="50">
        <v>432</v>
      </c>
      <c r="BK8" s="50">
        <v>53566</v>
      </c>
      <c r="BL8" s="57">
        <f t="shared" ref="BL8:BL9" si="18">ROUND(((BK8/BI8-1)*100),1)</f>
        <v>39.700000000000003</v>
      </c>
      <c r="BM8" s="50">
        <v>678</v>
      </c>
      <c r="BN8" s="49">
        <f>ROUND(((BM8/BJ8-1)*100),1)</f>
        <v>56.9</v>
      </c>
    </row>
    <row r="9" spans="1:66" s="8" customFormat="1" ht="16.5" customHeight="1">
      <c r="A9" s="38"/>
      <c r="B9" s="41" t="s">
        <v>33</v>
      </c>
      <c r="C9" s="50">
        <v>153007</v>
      </c>
      <c r="D9" s="50">
        <v>1826</v>
      </c>
      <c r="E9" s="50">
        <v>181503</v>
      </c>
      <c r="F9" s="50">
        <v>2633</v>
      </c>
      <c r="G9" s="50">
        <v>70887</v>
      </c>
      <c r="H9" s="50">
        <v>1394</v>
      </c>
      <c r="I9" s="50">
        <v>72766</v>
      </c>
      <c r="J9" s="50">
        <v>1293</v>
      </c>
      <c r="K9" s="50">
        <v>32558</v>
      </c>
      <c r="L9" s="50">
        <v>738</v>
      </c>
      <c r="M9" s="50">
        <v>2565</v>
      </c>
      <c r="N9" s="50">
        <v>66</v>
      </c>
      <c r="O9" s="50">
        <v>3324</v>
      </c>
      <c r="P9" s="57">
        <f>ROUND(((O9/M9-1)*100),1)</f>
        <v>29.6</v>
      </c>
      <c r="Q9" s="15">
        <v>86</v>
      </c>
      <c r="R9" s="57">
        <f>ROUND(((Q9/N9-1)*100),1)</f>
        <v>30.3</v>
      </c>
      <c r="S9" s="13">
        <f t="shared" si="0"/>
        <v>0</v>
      </c>
      <c r="T9" s="13">
        <f t="shared" si="0"/>
        <v>0</v>
      </c>
      <c r="U9" s="13">
        <f t="shared" si="0"/>
        <v>1000</v>
      </c>
      <c r="V9" s="50">
        <v>0</v>
      </c>
      <c r="W9" s="13">
        <f t="shared" si="1"/>
        <v>19</v>
      </c>
      <c r="X9" s="50">
        <v>0</v>
      </c>
      <c r="Y9" s="50">
        <v>2565</v>
      </c>
      <c r="Z9" s="50">
        <v>66</v>
      </c>
      <c r="AA9" s="50">
        <v>4324</v>
      </c>
      <c r="AB9" s="57">
        <f t="shared" ref="AB9" si="19">ROUND(((AA9/Y9-1)*100),1)</f>
        <v>68.599999999999994</v>
      </c>
      <c r="AC9" s="50">
        <v>105</v>
      </c>
      <c r="AD9" s="57">
        <f t="shared" ref="AD9" si="20">ROUND(((AC9/Z9-1)*100),1)</f>
        <v>59.1</v>
      </c>
      <c r="AE9" s="48">
        <f t="shared" si="2"/>
        <v>6106</v>
      </c>
      <c r="AF9" s="48">
        <f t="shared" si="2"/>
        <v>147</v>
      </c>
      <c r="AG9" s="48">
        <f t="shared" si="2"/>
        <v>3764</v>
      </c>
      <c r="AH9" s="49">
        <f t="shared" si="10"/>
        <v>-38.4</v>
      </c>
      <c r="AI9" s="48">
        <f t="shared" si="3"/>
        <v>116</v>
      </c>
      <c r="AJ9" s="49">
        <f t="shared" si="11"/>
        <v>-21.1</v>
      </c>
      <c r="AK9" s="50">
        <v>8671</v>
      </c>
      <c r="AL9" s="50">
        <v>213</v>
      </c>
      <c r="AM9" s="50">
        <v>8088</v>
      </c>
      <c r="AN9" s="57">
        <f t="shared" si="12"/>
        <v>-6.7</v>
      </c>
      <c r="AO9" s="50">
        <v>221</v>
      </c>
      <c r="AP9" s="57">
        <f t="shared" si="13"/>
        <v>3.8</v>
      </c>
      <c r="AQ9" s="48">
        <f t="shared" si="4"/>
        <v>7965</v>
      </c>
      <c r="AR9" s="48">
        <f t="shared" si="5"/>
        <v>219</v>
      </c>
      <c r="AS9" s="48">
        <f t="shared" si="6"/>
        <v>11015</v>
      </c>
      <c r="AT9" s="49">
        <f t="shared" si="14"/>
        <v>38.299999999999997</v>
      </c>
      <c r="AU9" s="48">
        <f t="shared" si="7"/>
        <v>279</v>
      </c>
      <c r="AV9" s="49">
        <f t="shared" si="15"/>
        <v>27.4</v>
      </c>
      <c r="AW9" s="50">
        <v>16636</v>
      </c>
      <c r="AX9" s="50">
        <v>432</v>
      </c>
      <c r="AY9" s="50">
        <v>19103</v>
      </c>
      <c r="AZ9" s="57">
        <f t="shared" si="16"/>
        <v>14.8</v>
      </c>
      <c r="BA9" s="50">
        <v>500</v>
      </c>
      <c r="BB9" s="57">
        <f t="shared" si="17"/>
        <v>15.7</v>
      </c>
      <c r="BC9" s="48">
        <f t="shared" si="8"/>
        <v>1036</v>
      </c>
      <c r="BD9" s="48">
        <f t="shared" si="8"/>
        <v>17</v>
      </c>
      <c r="BE9" s="48">
        <f t="shared" si="8"/>
        <v>9762</v>
      </c>
      <c r="BF9" s="49">
        <f>ROUND(((BE9/BC9-1)*100),1)</f>
        <v>842.3</v>
      </c>
      <c r="BG9" s="48">
        <f t="shared" si="9"/>
        <v>49</v>
      </c>
      <c r="BH9" s="49">
        <f>ROUND(((BG9/BD9-1)*100),1)</f>
        <v>188.2</v>
      </c>
      <c r="BI9" s="50">
        <v>17672</v>
      </c>
      <c r="BJ9" s="50">
        <v>449</v>
      </c>
      <c r="BK9" s="50">
        <v>28865</v>
      </c>
      <c r="BL9" s="57">
        <f t="shared" si="18"/>
        <v>63.3</v>
      </c>
      <c r="BM9" s="50">
        <v>549</v>
      </c>
      <c r="BN9" s="49">
        <f>ROUND(((BM9/BJ9-1)*100),1)</f>
        <v>22.3</v>
      </c>
    </row>
    <row r="10" spans="1:66" s="8" customFormat="1" ht="16.5" customHeight="1">
      <c r="A10" s="38"/>
      <c r="B10" s="41" t="s">
        <v>207</v>
      </c>
      <c r="C10" s="50">
        <v>0</v>
      </c>
      <c r="D10" s="50">
        <v>0</v>
      </c>
      <c r="E10" s="50">
        <v>0</v>
      </c>
      <c r="F10" s="50">
        <v>0</v>
      </c>
      <c r="G10" s="50">
        <v>84590</v>
      </c>
      <c r="H10" s="50">
        <v>110</v>
      </c>
      <c r="I10" s="50">
        <v>42650</v>
      </c>
      <c r="J10" s="50">
        <v>53</v>
      </c>
      <c r="K10" s="50">
        <v>19801</v>
      </c>
      <c r="L10" s="50">
        <v>111</v>
      </c>
      <c r="M10" s="50">
        <v>0</v>
      </c>
      <c r="N10" s="50">
        <v>0</v>
      </c>
      <c r="O10" s="50">
        <v>0</v>
      </c>
      <c r="P10" s="51">
        <v>0</v>
      </c>
      <c r="Q10" s="15">
        <v>0</v>
      </c>
      <c r="R10" s="51">
        <v>0</v>
      </c>
      <c r="S10" s="13">
        <f t="shared" ref="S10:S18" si="21">Y10-M10</f>
        <v>0</v>
      </c>
      <c r="T10" s="13">
        <v>0</v>
      </c>
      <c r="U10" s="13">
        <f t="shared" ref="U10:U18" si="22">AA10-O10</f>
        <v>0</v>
      </c>
      <c r="V10" s="50">
        <v>0</v>
      </c>
      <c r="W10" s="13">
        <f t="shared" si="1"/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48">
        <f t="shared" ref="AE10:AE18" si="23">AK10-Y10</f>
        <v>0</v>
      </c>
      <c r="AF10" s="48">
        <v>0</v>
      </c>
      <c r="AG10" s="48">
        <f t="shared" ref="AG10:AG18" si="24">AM10-AA10</f>
        <v>0</v>
      </c>
      <c r="AH10" s="50">
        <v>0</v>
      </c>
      <c r="AI10" s="48">
        <f t="shared" si="3"/>
        <v>0</v>
      </c>
      <c r="AJ10" s="50">
        <v>0</v>
      </c>
      <c r="AK10" s="50">
        <v>0</v>
      </c>
      <c r="AL10" s="50">
        <v>0</v>
      </c>
      <c r="AM10" s="50">
        <v>0</v>
      </c>
      <c r="AN10" s="50">
        <v>0</v>
      </c>
      <c r="AO10" s="50">
        <v>0</v>
      </c>
      <c r="AP10" s="50">
        <v>0</v>
      </c>
      <c r="AQ10" s="48">
        <f t="shared" si="4"/>
        <v>0</v>
      </c>
      <c r="AR10" s="48">
        <v>0</v>
      </c>
      <c r="AS10" s="48">
        <f t="shared" si="6"/>
        <v>0</v>
      </c>
      <c r="AT10" s="50">
        <v>0</v>
      </c>
      <c r="AU10" s="48">
        <f t="shared" si="7"/>
        <v>0</v>
      </c>
      <c r="AV10" s="50">
        <v>0</v>
      </c>
      <c r="AW10" s="50">
        <v>0</v>
      </c>
      <c r="AX10" s="50">
        <v>0</v>
      </c>
      <c r="AY10" s="50">
        <v>0</v>
      </c>
      <c r="AZ10" s="50">
        <v>0</v>
      </c>
      <c r="BA10" s="50">
        <v>0</v>
      </c>
      <c r="BB10" s="50">
        <v>0</v>
      </c>
      <c r="BC10" s="48">
        <f t="shared" ref="BC10:BC18" si="25">BI10-AW10</f>
        <v>0</v>
      </c>
      <c r="BD10" s="48">
        <v>0</v>
      </c>
      <c r="BE10" s="48">
        <f t="shared" ref="BE10:BE18" si="26">BK10-AY10</f>
        <v>0</v>
      </c>
      <c r="BF10" s="50">
        <v>0</v>
      </c>
      <c r="BG10" s="48">
        <f t="shared" si="9"/>
        <v>0</v>
      </c>
      <c r="BH10" s="50">
        <v>0</v>
      </c>
      <c r="BI10" s="50">
        <v>0</v>
      </c>
      <c r="BJ10" s="50">
        <v>0</v>
      </c>
      <c r="BK10" s="50">
        <v>0</v>
      </c>
      <c r="BL10" s="50">
        <v>0</v>
      </c>
      <c r="BM10" s="50">
        <v>0</v>
      </c>
      <c r="BN10" s="50">
        <v>0</v>
      </c>
    </row>
    <row r="11" spans="1:66" s="8" customFormat="1" ht="16.5" customHeight="1">
      <c r="A11" s="38"/>
      <c r="B11" s="41" t="s">
        <v>43</v>
      </c>
      <c r="C11" s="50">
        <v>4888</v>
      </c>
      <c r="D11" s="50">
        <v>81</v>
      </c>
      <c r="E11" s="50">
        <v>46680</v>
      </c>
      <c r="F11" s="50">
        <v>1046</v>
      </c>
      <c r="G11" s="50">
        <v>3134</v>
      </c>
      <c r="H11" s="50">
        <v>120</v>
      </c>
      <c r="I11" s="50">
        <v>20059</v>
      </c>
      <c r="J11" s="50">
        <v>342</v>
      </c>
      <c r="K11" s="50">
        <v>1260</v>
      </c>
      <c r="L11" s="50">
        <v>35</v>
      </c>
      <c r="M11" s="50">
        <v>0</v>
      </c>
      <c r="N11" s="50">
        <v>0</v>
      </c>
      <c r="O11" s="50">
        <v>486</v>
      </c>
      <c r="P11" s="51">
        <v>0</v>
      </c>
      <c r="Q11" s="15">
        <v>14</v>
      </c>
      <c r="R11" s="51">
        <v>0</v>
      </c>
      <c r="S11" s="13">
        <f t="shared" si="21"/>
        <v>0</v>
      </c>
      <c r="T11" s="13">
        <f t="shared" ref="T11:T18" si="27">Z11-N11</f>
        <v>0</v>
      </c>
      <c r="U11" s="13">
        <f t="shared" si="22"/>
        <v>0</v>
      </c>
      <c r="V11" s="50">
        <v>0</v>
      </c>
      <c r="W11" s="13">
        <f t="shared" si="1"/>
        <v>0</v>
      </c>
      <c r="X11" s="50">
        <v>0</v>
      </c>
      <c r="Y11" s="50">
        <v>0</v>
      </c>
      <c r="Z11" s="50">
        <v>0</v>
      </c>
      <c r="AA11" s="50">
        <v>486</v>
      </c>
      <c r="AB11" s="50">
        <v>0</v>
      </c>
      <c r="AC11" s="50">
        <v>14</v>
      </c>
      <c r="AD11" s="50">
        <v>0</v>
      </c>
      <c r="AE11" s="48">
        <f t="shared" si="23"/>
        <v>0</v>
      </c>
      <c r="AF11" s="48">
        <f t="shared" ref="AF11:AF18" si="28">AL11-Z11</f>
        <v>0</v>
      </c>
      <c r="AG11" s="48">
        <f t="shared" si="24"/>
        <v>0</v>
      </c>
      <c r="AH11" s="50">
        <v>0</v>
      </c>
      <c r="AI11" s="48">
        <f t="shared" si="3"/>
        <v>0</v>
      </c>
      <c r="AJ11" s="50">
        <v>0</v>
      </c>
      <c r="AK11" s="50">
        <v>0</v>
      </c>
      <c r="AL11" s="50">
        <v>0</v>
      </c>
      <c r="AM11" s="50">
        <v>486</v>
      </c>
      <c r="AN11" s="50">
        <v>0</v>
      </c>
      <c r="AO11" s="50">
        <v>14</v>
      </c>
      <c r="AP11" s="50">
        <v>0</v>
      </c>
      <c r="AQ11" s="48">
        <f t="shared" si="4"/>
        <v>0</v>
      </c>
      <c r="AR11" s="48">
        <f t="shared" ref="AR11:AR18" si="29">AX11-AL11</f>
        <v>0</v>
      </c>
      <c r="AS11" s="48">
        <f t="shared" si="6"/>
        <v>0</v>
      </c>
      <c r="AT11" s="50">
        <v>0</v>
      </c>
      <c r="AU11" s="48">
        <f t="shared" si="7"/>
        <v>0</v>
      </c>
      <c r="AV11" s="50">
        <v>0</v>
      </c>
      <c r="AW11" s="50">
        <v>0</v>
      </c>
      <c r="AX11" s="50">
        <v>0</v>
      </c>
      <c r="AY11" s="50">
        <v>486</v>
      </c>
      <c r="AZ11" s="50">
        <v>0</v>
      </c>
      <c r="BA11" s="50">
        <v>14</v>
      </c>
      <c r="BB11" s="50">
        <v>0</v>
      </c>
      <c r="BC11" s="48">
        <f t="shared" si="25"/>
        <v>0</v>
      </c>
      <c r="BD11" s="48">
        <f t="shared" ref="BD11:BD18" si="30">BJ11-AX11</f>
        <v>0</v>
      </c>
      <c r="BE11" s="48">
        <f t="shared" si="26"/>
        <v>0</v>
      </c>
      <c r="BF11" s="50">
        <v>0</v>
      </c>
      <c r="BG11" s="48">
        <f t="shared" si="9"/>
        <v>0</v>
      </c>
      <c r="BH11" s="50">
        <v>0</v>
      </c>
      <c r="BI11" s="50">
        <v>0</v>
      </c>
      <c r="BJ11" s="50">
        <v>0</v>
      </c>
      <c r="BK11" s="50">
        <v>486</v>
      </c>
      <c r="BL11" s="50">
        <v>0</v>
      </c>
      <c r="BM11" s="50">
        <v>14</v>
      </c>
      <c r="BN11" s="50">
        <v>0</v>
      </c>
    </row>
    <row r="12" spans="1:66" s="8" customFormat="1" ht="16.5" customHeight="1">
      <c r="A12" s="38"/>
      <c r="B12" s="41" t="s">
        <v>32</v>
      </c>
      <c r="C12" s="50">
        <v>0</v>
      </c>
      <c r="D12" s="50">
        <v>0</v>
      </c>
      <c r="E12" s="50">
        <v>45360</v>
      </c>
      <c r="F12" s="50">
        <v>36</v>
      </c>
      <c r="G12" s="50">
        <v>959</v>
      </c>
      <c r="H12" s="50">
        <v>26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1">
        <v>0</v>
      </c>
      <c r="Q12" s="15">
        <v>0</v>
      </c>
      <c r="R12" s="50">
        <v>0</v>
      </c>
      <c r="S12" s="13">
        <f t="shared" si="21"/>
        <v>0</v>
      </c>
      <c r="T12" s="13">
        <f t="shared" si="27"/>
        <v>0</v>
      </c>
      <c r="U12" s="13">
        <f t="shared" si="22"/>
        <v>0</v>
      </c>
      <c r="V12" s="50">
        <v>0</v>
      </c>
      <c r="W12" s="13">
        <f t="shared" si="1"/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48">
        <f t="shared" si="23"/>
        <v>0</v>
      </c>
      <c r="AF12" s="48">
        <f t="shared" si="28"/>
        <v>0</v>
      </c>
      <c r="AG12" s="48">
        <f t="shared" si="24"/>
        <v>0</v>
      </c>
      <c r="AH12" s="50">
        <v>0</v>
      </c>
      <c r="AI12" s="48">
        <f t="shared" si="3"/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48">
        <f t="shared" si="4"/>
        <v>0</v>
      </c>
      <c r="AR12" s="48">
        <f t="shared" si="29"/>
        <v>0</v>
      </c>
      <c r="AS12" s="48">
        <f t="shared" si="6"/>
        <v>0</v>
      </c>
      <c r="AT12" s="50">
        <v>0</v>
      </c>
      <c r="AU12" s="48">
        <f t="shared" si="7"/>
        <v>0</v>
      </c>
      <c r="AV12" s="50">
        <v>0</v>
      </c>
      <c r="AW12" s="50">
        <v>0</v>
      </c>
      <c r="AX12" s="50">
        <v>0</v>
      </c>
      <c r="AY12" s="50">
        <v>0</v>
      </c>
      <c r="AZ12" s="50">
        <v>0</v>
      </c>
      <c r="BA12" s="50">
        <v>0</v>
      </c>
      <c r="BB12" s="50">
        <v>0</v>
      </c>
      <c r="BC12" s="48">
        <f t="shared" si="25"/>
        <v>0</v>
      </c>
      <c r="BD12" s="48">
        <f t="shared" si="30"/>
        <v>0</v>
      </c>
      <c r="BE12" s="48">
        <f t="shared" si="26"/>
        <v>0</v>
      </c>
      <c r="BF12" s="50">
        <v>0</v>
      </c>
      <c r="BG12" s="48">
        <f t="shared" si="9"/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0</v>
      </c>
      <c r="BM12" s="50">
        <v>0</v>
      </c>
      <c r="BN12" s="50">
        <v>0</v>
      </c>
    </row>
    <row r="13" spans="1:66" s="8" customFormat="1" ht="16.5" customHeight="1">
      <c r="A13" s="38"/>
      <c r="B13" s="41" t="s">
        <v>141</v>
      </c>
      <c r="C13" s="50">
        <v>3994</v>
      </c>
      <c r="D13" s="50">
        <v>35</v>
      </c>
      <c r="E13" s="50">
        <v>5422</v>
      </c>
      <c r="F13" s="50">
        <v>47</v>
      </c>
      <c r="G13" s="50">
        <v>0</v>
      </c>
      <c r="H13" s="50">
        <v>0</v>
      </c>
      <c r="I13" s="50">
        <v>300</v>
      </c>
      <c r="J13" s="50">
        <v>3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15">
        <v>0</v>
      </c>
      <c r="R13" s="50">
        <v>0</v>
      </c>
      <c r="S13" s="13">
        <f t="shared" si="21"/>
        <v>0</v>
      </c>
      <c r="T13" s="13">
        <f t="shared" si="27"/>
        <v>0</v>
      </c>
      <c r="U13" s="13">
        <f t="shared" si="22"/>
        <v>0</v>
      </c>
      <c r="V13" s="15">
        <v>0</v>
      </c>
      <c r="W13" s="13">
        <f t="shared" si="1"/>
        <v>0</v>
      </c>
      <c r="X13" s="15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48">
        <f t="shared" si="23"/>
        <v>0</v>
      </c>
      <c r="AF13" s="48">
        <f t="shared" si="28"/>
        <v>0</v>
      </c>
      <c r="AG13" s="48">
        <f t="shared" si="24"/>
        <v>0</v>
      </c>
      <c r="AH13" s="50">
        <v>0</v>
      </c>
      <c r="AI13" s="48">
        <f t="shared" si="3"/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48">
        <f t="shared" si="4"/>
        <v>0</v>
      </c>
      <c r="AR13" s="48">
        <f t="shared" si="29"/>
        <v>0</v>
      </c>
      <c r="AS13" s="48">
        <f t="shared" si="6"/>
        <v>0</v>
      </c>
      <c r="AT13" s="50">
        <v>0</v>
      </c>
      <c r="AU13" s="48">
        <f t="shared" si="7"/>
        <v>0</v>
      </c>
      <c r="AV13" s="50">
        <v>0</v>
      </c>
      <c r="AW13" s="50">
        <v>0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48">
        <f t="shared" si="25"/>
        <v>0</v>
      </c>
      <c r="BD13" s="48">
        <f t="shared" si="30"/>
        <v>0</v>
      </c>
      <c r="BE13" s="48">
        <f t="shared" si="26"/>
        <v>0</v>
      </c>
      <c r="BF13" s="50">
        <v>0</v>
      </c>
      <c r="BG13" s="48">
        <f t="shared" si="9"/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</row>
    <row r="14" spans="1:66" s="8" customFormat="1" ht="16.5" customHeight="1">
      <c r="A14" s="38"/>
      <c r="B14" s="41" t="s">
        <v>40</v>
      </c>
      <c r="C14" s="50">
        <v>0</v>
      </c>
      <c r="D14" s="50">
        <v>0</v>
      </c>
      <c r="E14" s="50">
        <v>102176</v>
      </c>
      <c r="F14" s="50">
        <v>1363</v>
      </c>
      <c r="G14" s="50">
        <v>139798</v>
      </c>
      <c r="H14" s="50">
        <v>2110</v>
      </c>
      <c r="I14" s="50">
        <v>74213</v>
      </c>
      <c r="J14" s="50">
        <v>931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15">
        <v>0</v>
      </c>
      <c r="R14" s="50">
        <v>0</v>
      </c>
      <c r="S14" s="13">
        <f t="shared" si="21"/>
        <v>0</v>
      </c>
      <c r="T14" s="13">
        <f t="shared" si="27"/>
        <v>0</v>
      </c>
      <c r="U14" s="13">
        <f t="shared" si="22"/>
        <v>0</v>
      </c>
      <c r="V14" s="50">
        <v>0</v>
      </c>
      <c r="W14" s="13">
        <f t="shared" si="1"/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48">
        <f t="shared" si="23"/>
        <v>0</v>
      </c>
      <c r="AF14" s="48">
        <f t="shared" si="28"/>
        <v>0</v>
      </c>
      <c r="AG14" s="48">
        <f t="shared" si="24"/>
        <v>0</v>
      </c>
      <c r="AH14" s="50">
        <v>0</v>
      </c>
      <c r="AI14" s="48">
        <f t="shared" si="3"/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48">
        <f t="shared" si="4"/>
        <v>0</v>
      </c>
      <c r="AR14" s="48">
        <f t="shared" si="29"/>
        <v>0</v>
      </c>
      <c r="AS14" s="48">
        <f t="shared" si="6"/>
        <v>0</v>
      </c>
      <c r="AT14" s="50">
        <v>0</v>
      </c>
      <c r="AU14" s="48">
        <f t="shared" si="7"/>
        <v>0</v>
      </c>
      <c r="AV14" s="50">
        <v>0</v>
      </c>
      <c r="AW14" s="50">
        <v>0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48">
        <f t="shared" si="25"/>
        <v>0</v>
      </c>
      <c r="BD14" s="48">
        <f t="shared" si="30"/>
        <v>0</v>
      </c>
      <c r="BE14" s="48">
        <f t="shared" si="26"/>
        <v>0</v>
      </c>
      <c r="BF14" s="50">
        <v>0</v>
      </c>
      <c r="BG14" s="48">
        <f t="shared" si="9"/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</row>
    <row r="15" spans="1:66" s="8" customFormat="1" ht="16.5" customHeight="1">
      <c r="A15" s="38"/>
      <c r="B15" s="41" t="s">
        <v>41</v>
      </c>
      <c r="C15" s="50">
        <v>1</v>
      </c>
      <c r="D15" s="50">
        <v>0</v>
      </c>
      <c r="E15" s="50">
        <v>100689</v>
      </c>
      <c r="F15" s="50">
        <v>1413</v>
      </c>
      <c r="G15" s="50">
        <v>23743</v>
      </c>
      <c r="H15" s="50">
        <v>554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15">
        <v>0</v>
      </c>
      <c r="R15" s="51">
        <v>0</v>
      </c>
      <c r="S15" s="13">
        <f t="shared" si="21"/>
        <v>0</v>
      </c>
      <c r="T15" s="13">
        <f t="shared" si="27"/>
        <v>0</v>
      </c>
      <c r="U15" s="13">
        <f t="shared" si="22"/>
        <v>0</v>
      </c>
      <c r="V15" s="15">
        <v>0</v>
      </c>
      <c r="W15" s="13">
        <f t="shared" si="1"/>
        <v>0</v>
      </c>
      <c r="X15" s="15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48">
        <f t="shared" si="23"/>
        <v>0</v>
      </c>
      <c r="AF15" s="48">
        <f t="shared" si="28"/>
        <v>0</v>
      </c>
      <c r="AG15" s="48">
        <f t="shared" si="24"/>
        <v>0</v>
      </c>
      <c r="AH15" s="50">
        <v>0</v>
      </c>
      <c r="AI15" s="48">
        <f t="shared" si="3"/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48">
        <f t="shared" si="4"/>
        <v>0</v>
      </c>
      <c r="AR15" s="48">
        <f t="shared" si="29"/>
        <v>0</v>
      </c>
      <c r="AS15" s="48">
        <f t="shared" si="6"/>
        <v>0</v>
      </c>
      <c r="AT15" s="50">
        <v>0</v>
      </c>
      <c r="AU15" s="48">
        <f t="shared" si="7"/>
        <v>0</v>
      </c>
      <c r="AV15" s="50">
        <v>0</v>
      </c>
      <c r="AW15" s="50">
        <v>0</v>
      </c>
      <c r="AX15" s="50">
        <v>0</v>
      </c>
      <c r="AY15" s="50">
        <v>0</v>
      </c>
      <c r="AZ15" s="50">
        <v>0</v>
      </c>
      <c r="BA15" s="50">
        <v>0</v>
      </c>
      <c r="BB15" s="50">
        <v>0</v>
      </c>
      <c r="BC15" s="48">
        <f t="shared" si="25"/>
        <v>0</v>
      </c>
      <c r="BD15" s="48">
        <f t="shared" si="30"/>
        <v>0</v>
      </c>
      <c r="BE15" s="48">
        <f t="shared" si="26"/>
        <v>0</v>
      </c>
      <c r="BF15" s="50">
        <v>0</v>
      </c>
      <c r="BG15" s="48">
        <f t="shared" si="9"/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</row>
    <row r="16" spans="1:66" s="39" customFormat="1" ht="16.5" customHeight="1">
      <c r="A16" s="38"/>
      <c r="B16" s="41" t="s">
        <v>34</v>
      </c>
      <c r="C16" s="50">
        <v>1000</v>
      </c>
      <c r="D16" s="50">
        <v>2</v>
      </c>
      <c r="E16" s="50">
        <v>83855</v>
      </c>
      <c r="F16" s="50">
        <v>618</v>
      </c>
      <c r="G16" s="50">
        <v>20000</v>
      </c>
      <c r="H16" s="50">
        <v>332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48">
        <f t="shared" si="21"/>
        <v>0</v>
      </c>
      <c r="T16" s="48">
        <f t="shared" si="27"/>
        <v>0</v>
      </c>
      <c r="U16" s="48">
        <f t="shared" si="22"/>
        <v>0</v>
      </c>
      <c r="V16" s="50">
        <v>0</v>
      </c>
      <c r="W16" s="48">
        <f t="shared" si="1"/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48">
        <f t="shared" si="23"/>
        <v>0</v>
      </c>
      <c r="AF16" s="48">
        <f t="shared" si="28"/>
        <v>0</v>
      </c>
      <c r="AG16" s="48">
        <f t="shared" si="24"/>
        <v>0</v>
      </c>
      <c r="AH16" s="50">
        <v>0</v>
      </c>
      <c r="AI16" s="48">
        <f t="shared" si="3"/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48">
        <f t="shared" si="4"/>
        <v>0</v>
      </c>
      <c r="AR16" s="48">
        <f t="shared" si="29"/>
        <v>0</v>
      </c>
      <c r="AS16" s="48">
        <f t="shared" si="6"/>
        <v>0</v>
      </c>
      <c r="AT16" s="50">
        <v>0</v>
      </c>
      <c r="AU16" s="48">
        <f t="shared" si="7"/>
        <v>0</v>
      </c>
      <c r="AV16" s="50">
        <v>0</v>
      </c>
      <c r="AW16" s="50">
        <v>0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48">
        <f t="shared" si="25"/>
        <v>0</v>
      </c>
      <c r="BD16" s="48">
        <f t="shared" si="30"/>
        <v>0</v>
      </c>
      <c r="BE16" s="48">
        <f t="shared" si="26"/>
        <v>0</v>
      </c>
      <c r="BF16" s="50">
        <v>0</v>
      </c>
      <c r="BG16" s="48">
        <f t="shared" si="9"/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</row>
    <row r="17" spans="1:66" s="8" customFormat="1" ht="16.5" customHeight="1">
      <c r="A17" s="38"/>
      <c r="B17" s="41" t="s">
        <v>39</v>
      </c>
      <c r="C17" s="50">
        <v>0</v>
      </c>
      <c r="D17" s="50">
        <v>0</v>
      </c>
      <c r="E17" s="50">
        <v>833</v>
      </c>
      <c r="F17" s="50">
        <v>7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15">
        <v>0</v>
      </c>
      <c r="R17" s="50">
        <v>0</v>
      </c>
      <c r="S17" s="13">
        <f t="shared" si="21"/>
        <v>0</v>
      </c>
      <c r="T17" s="13">
        <f t="shared" si="27"/>
        <v>0</v>
      </c>
      <c r="U17" s="13">
        <f t="shared" si="22"/>
        <v>0</v>
      </c>
      <c r="V17" s="50">
        <v>0</v>
      </c>
      <c r="W17" s="13">
        <f t="shared" si="1"/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48">
        <f t="shared" si="23"/>
        <v>0</v>
      </c>
      <c r="AF17" s="48">
        <f t="shared" si="28"/>
        <v>0</v>
      </c>
      <c r="AG17" s="48">
        <f t="shared" si="24"/>
        <v>0</v>
      </c>
      <c r="AH17" s="50">
        <v>0</v>
      </c>
      <c r="AI17" s="48">
        <f t="shared" si="3"/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48">
        <f t="shared" si="4"/>
        <v>0</v>
      </c>
      <c r="AR17" s="48">
        <f t="shared" si="29"/>
        <v>0</v>
      </c>
      <c r="AS17" s="48">
        <f t="shared" si="6"/>
        <v>0</v>
      </c>
      <c r="AT17" s="50">
        <v>0</v>
      </c>
      <c r="AU17" s="48">
        <f t="shared" si="7"/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48">
        <f t="shared" si="25"/>
        <v>0</v>
      </c>
      <c r="BD17" s="48">
        <f t="shared" si="30"/>
        <v>0</v>
      </c>
      <c r="BE17" s="48">
        <f t="shared" si="26"/>
        <v>0</v>
      </c>
      <c r="BF17" s="50">
        <v>0</v>
      </c>
      <c r="BG17" s="48">
        <f t="shared" si="9"/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</row>
    <row r="18" spans="1:66" s="8" customFormat="1" ht="16.5" customHeight="1">
      <c r="A18" s="38"/>
      <c r="B18" s="41" t="s">
        <v>164</v>
      </c>
      <c r="C18" s="50">
        <v>15240</v>
      </c>
      <c r="D18" s="50">
        <v>12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15">
        <v>0</v>
      </c>
      <c r="R18" s="50">
        <v>0</v>
      </c>
      <c r="S18" s="13">
        <f t="shared" si="21"/>
        <v>0</v>
      </c>
      <c r="T18" s="13">
        <f t="shared" si="27"/>
        <v>0</v>
      </c>
      <c r="U18" s="13">
        <f t="shared" si="22"/>
        <v>0</v>
      </c>
      <c r="V18" s="50">
        <v>0</v>
      </c>
      <c r="W18" s="13">
        <f t="shared" si="1"/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48">
        <f t="shared" si="23"/>
        <v>0</v>
      </c>
      <c r="AF18" s="48">
        <f t="shared" si="28"/>
        <v>0</v>
      </c>
      <c r="AG18" s="48">
        <f t="shared" si="24"/>
        <v>0</v>
      </c>
      <c r="AH18" s="50">
        <v>0</v>
      </c>
      <c r="AI18" s="48">
        <f t="shared" si="3"/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48">
        <f t="shared" si="4"/>
        <v>0</v>
      </c>
      <c r="AR18" s="48">
        <f t="shared" si="29"/>
        <v>0</v>
      </c>
      <c r="AS18" s="48">
        <f t="shared" si="6"/>
        <v>0</v>
      </c>
      <c r="AT18" s="50">
        <v>0</v>
      </c>
      <c r="AU18" s="48">
        <f t="shared" si="7"/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48">
        <f t="shared" si="25"/>
        <v>0</v>
      </c>
      <c r="BD18" s="48">
        <f t="shared" si="30"/>
        <v>0</v>
      </c>
      <c r="BE18" s="48">
        <f t="shared" si="26"/>
        <v>0</v>
      </c>
      <c r="BF18" s="50">
        <v>0</v>
      </c>
      <c r="BG18" s="48">
        <f t="shared" si="9"/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</row>
    <row r="19" spans="1:66" s="39" customFormat="1" ht="16.5" customHeight="1">
      <c r="A19" s="38"/>
      <c r="B19" s="27" t="s">
        <v>97</v>
      </c>
      <c r="C19" s="53">
        <f t="shared" ref="C19:D19" si="31">C20-SUM(C6:C18)</f>
        <v>0</v>
      </c>
      <c r="D19" s="52">
        <f t="shared" si="31"/>
        <v>0</v>
      </c>
      <c r="E19" s="53">
        <f t="shared" ref="E19:G19" si="32">E20-SUM(E6:E18)</f>
        <v>8218</v>
      </c>
      <c r="F19" s="52">
        <f t="shared" si="32"/>
        <v>3</v>
      </c>
      <c r="G19" s="52">
        <f t="shared" si="32"/>
        <v>1260</v>
      </c>
      <c r="H19" s="52">
        <f>H20-SUM(H6:H18)</f>
        <v>36</v>
      </c>
      <c r="I19" s="52">
        <f t="shared" ref="I19" si="33">I20-SUM(I6:I18)</f>
        <v>0</v>
      </c>
      <c r="J19" s="52">
        <f>J20-SUM(J6:J18)</f>
        <v>0</v>
      </c>
      <c r="K19" s="52">
        <f t="shared" ref="K19" si="34">K20-SUM(K6:K18)</f>
        <v>0</v>
      </c>
      <c r="L19" s="52">
        <f>L20-SUM(L6:L18)</f>
        <v>0</v>
      </c>
      <c r="M19" s="52">
        <f t="shared" ref="M19" si="35">M20-SUM(M6:M18)</f>
        <v>0</v>
      </c>
      <c r="N19" s="52">
        <f>N20-SUM(N6:N18)</f>
        <v>0</v>
      </c>
      <c r="O19" s="52">
        <f>O20-SUM(O6:O18)</f>
        <v>0</v>
      </c>
      <c r="P19" s="52">
        <v>0</v>
      </c>
      <c r="Q19" s="52">
        <f>Q20-SUM(Q6:Q18)</f>
        <v>0</v>
      </c>
      <c r="R19" s="52">
        <v>0</v>
      </c>
      <c r="S19" s="52">
        <f>S20-SUM(S6:S18)</f>
        <v>0</v>
      </c>
      <c r="T19" s="52">
        <f>T20-SUM(T6:T18)</f>
        <v>0</v>
      </c>
      <c r="U19" s="53">
        <f>U20-SUM(U6:U18)</f>
        <v>0</v>
      </c>
      <c r="V19" s="50">
        <v>0</v>
      </c>
      <c r="W19" s="52">
        <f>W20-SUM(W6:W18)</f>
        <v>0</v>
      </c>
      <c r="X19" s="50">
        <v>0</v>
      </c>
      <c r="Y19" s="52">
        <f t="shared" ref="Y19" si="36">Y20-SUM(Y6:Y18)</f>
        <v>0</v>
      </c>
      <c r="Z19" s="52">
        <f>Z20-SUM(Z6:Z18)</f>
        <v>0</v>
      </c>
      <c r="AA19" s="52">
        <f t="shared" ref="AA19" si="37">AA20-SUM(AA6:AA18)</f>
        <v>0</v>
      </c>
      <c r="AB19" s="52">
        <v>0</v>
      </c>
      <c r="AC19" s="52">
        <f>AC20-SUM(AC6:AC18)</f>
        <v>0</v>
      </c>
      <c r="AD19" s="52">
        <v>0</v>
      </c>
      <c r="AE19" s="52">
        <f>AE20-SUM(AE6:AE18)</f>
        <v>0</v>
      </c>
      <c r="AF19" s="52">
        <f>AF20-SUM(AF6:AF18)</f>
        <v>0</v>
      </c>
      <c r="AG19" s="53">
        <f>AG20-SUM(AG6:AG18)</f>
        <v>0</v>
      </c>
      <c r="AH19" s="50">
        <v>0</v>
      </c>
      <c r="AI19" s="52">
        <f>AI20-SUM(AI6:AI18)</f>
        <v>0</v>
      </c>
      <c r="AJ19" s="50">
        <v>0</v>
      </c>
      <c r="AK19" s="52">
        <f t="shared" ref="AK19" si="38">AK20-SUM(AK6:AK18)</f>
        <v>0</v>
      </c>
      <c r="AL19" s="52">
        <f>AL20-SUM(AL6:AL18)</f>
        <v>0</v>
      </c>
      <c r="AM19" s="52">
        <f t="shared" ref="AM19" si="39">AM20-SUM(AM6:AM18)</f>
        <v>0</v>
      </c>
      <c r="AN19" s="52">
        <v>0</v>
      </c>
      <c r="AO19" s="52">
        <f>AO20-SUM(AO6:AO18)</f>
        <v>0</v>
      </c>
      <c r="AP19" s="52">
        <v>0</v>
      </c>
      <c r="AQ19" s="52">
        <f>AQ20-SUM(AQ6:AQ18)</f>
        <v>0</v>
      </c>
      <c r="AR19" s="52">
        <f>AR20-SUM(AR6:AR18)</f>
        <v>0</v>
      </c>
      <c r="AS19" s="53">
        <f>AS20-SUM(AS6:AS18)</f>
        <v>0</v>
      </c>
      <c r="AT19" s="50">
        <v>0</v>
      </c>
      <c r="AU19" s="52">
        <f>AU20-SUM(AU6:AU18)</f>
        <v>0</v>
      </c>
      <c r="AV19" s="50">
        <v>0</v>
      </c>
      <c r="AW19" s="52">
        <f t="shared" ref="AW19" si="40">AW20-SUM(AW6:AW18)</f>
        <v>0</v>
      </c>
      <c r="AX19" s="52">
        <f>AX20-SUM(AX6:AX18)</f>
        <v>0</v>
      </c>
      <c r="AY19" s="52">
        <f t="shared" ref="AY19" si="41">AY20-SUM(AY6:AY18)</f>
        <v>0</v>
      </c>
      <c r="AZ19" s="52">
        <v>0</v>
      </c>
      <c r="BA19" s="52">
        <f>BA20-SUM(BA6:BA18)</f>
        <v>0</v>
      </c>
      <c r="BB19" s="52">
        <v>0</v>
      </c>
      <c r="BC19" s="52">
        <f>BC20-SUM(BC6:BC18)</f>
        <v>0</v>
      </c>
      <c r="BD19" s="52">
        <f>BD20-SUM(BD6:BD18)</f>
        <v>0</v>
      </c>
      <c r="BE19" s="53">
        <f>BE20-SUM(BE6:BE18)</f>
        <v>0</v>
      </c>
      <c r="BF19" s="50">
        <v>0</v>
      </c>
      <c r="BG19" s="52">
        <f>BG20-SUM(BG6:BG18)</f>
        <v>0</v>
      </c>
      <c r="BH19" s="50">
        <v>0</v>
      </c>
      <c r="BI19" s="52">
        <f t="shared" ref="BI19" si="42">BI20-SUM(BI6:BI18)</f>
        <v>0</v>
      </c>
      <c r="BJ19" s="52">
        <f>BJ20-SUM(BJ6:BJ18)</f>
        <v>0</v>
      </c>
      <c r="BK19" s="52">
        <f t="shared" ref="BK19" si="43">BK20-SUM(BK6:BK18)</f>
        <v>0</v>
      </c>
      <c r="BL19" s="52">
        <v>0</v>
      </c>
      <c r="BM19" s="52">
        <f>BM20-SUM(BM6:BM18)</f>
        <v>0</v>
      </c>
      <c r="BN19" s="52">
        <v>0</v>
      </c>
    </row>
    <row r="20" spans="1:66" s="10" customFormat="1" ht="16.5" customHeight="1">
      <c r="A20" s="9"/>
      <c r="B20" s="29" t="s">
        <v>99</v>
      </c>
      <c r="C20" s="53">
        <v>425497</v>
      </c>
      <c r="D20" s="52">
        <v>3919</v>
      </c>
      <c r="E20" s="53">
        <v>862268</v>
      </c>
      <c r="F20" s="52">
        <v>9496</v>
      </c>
      <c r="G20" s="53">
        <v>521999</v>
      </c>
      <c r="H20" s="52">
        <v>6673</v>
      </c>
      <c r="I20" s="53">
        <v>411095</v>
      </c>
      <c r="J20" s="52">
        <v>4977</v>
      </c>
      <c r="K20" s="53">
        <v>538400</v>
      </c>
      <c r="L20" s="52">
        <v>4447</v>
      </c>
      <c r="M20" s="53">
        <v>35111</v>
      </c>
      <c r="N20" s="52">
        <v>322</v>
      </c>
      <c r="O20" s="52">
        <v>6749</v>
      </c>
      <c r="P20" s="56">
        <f t="shared" ref="P20:P40" si="44">ROUND(((O20/M20-1)*100),1)</f>
        <v>-80.8</v>
      </c>
      <c r="Q20" s="52">
        <v>195</v>
      </c>
      <c r="R20" s="56">
        <f t="shared" ref="R20:R40" si="45">ROUND(((Q20/N20-1)*100),1)</f>
        <v>-39.4</v>
      </c>
      <c r="S20" s="55">
        <f t="shared" ref="S20:U20" si="46">Y20-M20</f>
        <v>19973</v>
      </c>
      <c r="T20" s="55">
        <f t="shared" si="46"/>
        <v>276</v>
      </c>
      <c r="U20" s="53">
        <f t="shared" si="46"/>
        <v>1000</v>
      </c>
      <c r="V20" s="56">
        <f t="shared" ref="V20:V40" si="47">ROUND(((U20/S20-1)*100),1)</f>
        <v>-95</v>
      </c>
      <c r="W20" s="52">
        <f t="shared" ref="W20:W40" si="48">AC20-Q20</f>
        <v>19</v>
      </c>
      <c r="X20" s="56">
        <f t="shared" ref="X20:X40" si="49">ROUND(((W20/T20-1)*100),1)</f>
        <v>-93.1</v>
      </c>
      <c r="Y20" s="53">
        <v>55084</v>
      </c>
      <c r="Z20" s="52">
        <v>598</v>
      </c>
      <c r="AA20" s="53">
        <v>7749</v>
      </c>
      <c r="AB20" s="56">
        <f t="shared" ref="AB20" si="50">ROUND(((AA20/Y20-1)*100),1)</f>
        <v>-85.9</v>
      </c>
      <c r="AC20" s="52">
        <v>214</v>
      </c>
      <c r="AD20" s="56">
        <f t="shared" ref="AD20" si="51">ROUND(((AC20/Z20-1)*100),1)</f>
        <v>-64.2</v>
      </c>
      <c r="AE20" s="55">
        <f t="shared" ref="AE20" si="52">AK20-Y20</f>
        <v>44012</v>
      </c>
      <c r="AF20" s="55">
        <f t="shared" ref="AF20" si="53">AL20-Z20</f>
        <v>597</v>
      </c>
      <c r="AG20" s="53">
        <f t="shared" ref="AG20" si="54">AM20-AA20</f>
        <v>43284</v>
      </c>
      <c r="AH20" s="56">
        <f t="shared" ref="AH20" si="55">ROUND(((AG20/AE20-1)*100),1)</f>
        <v>-1.7</v>
      </c>
      <c r="AI20" s="52">
        <f t="shared" ref="AI20" si="56">AO20-AC20</f>
        <v>583</v>
      </c>
      <c r="AJ20" s="56">
        <f t="shared" ref="AJ20" si="57">ROUND(((AI20/AF20-1)*100),1)</f>
        <v>-2.2999999999999998</v>
      </c>
      <c r="AK20" s="53">
        <v>99096</v>
      </c>
      <c r="AL20" s="52">
        <v>1195</v>
      </c>
      <c r="AM20" s="53">
        <v>51033</v>
      </c>
      <c r="AN20" s="56">
        <f t="shared" ref="AN20" si="58">ROUND(((AM20/AK20-1)*100),1)</f>
        <v>-48.5</v>
      </c>
      <c r="AO20" s="52">
        <v>797</v>
      </c>
      <c r="AP20" s="56">
        <f t="shared" ref="AP20" si="59">ROUND(((AO20/AL20-1)*100),1)</f>
        <v>-33.299999999999997</v>
      </c>
      <c r="AQ20" s="55">
        <f t="shared" ref="AQ20:AQ38" si="60">AW20-AK20</f>
        <v>49832</v>
      </c>
      <c r="AR20" s="55">
        <f t="shared" ref="AR20:AR38" si="61">AX20-AL20</f>
        <v>756</v>
      </c>
      <c r="AS20" s="53">
        <f t="shared" ref="AS20:AS38" si="62">AY20-AM20</f>
        <v>47818</v>
      </c>
      <c r="AT20" s="56">
        <f t="shared" ref="AT20" si="63">ROUND(((AS20/AQ20-1)*100),1)</f>
        <v>-4</v>
      </c>
      <c r="AU20" s="52">
        <f t="shared" ref="AU20:AU38" si="64">BA20-AO20</f>
        <v>351</v>
      </c>
      <c r="AV20" s="56">
        <f t="shared" ref="AV20" si="65">ROUND(((AU20/AR20-1)*100),1)</f>
        <v>-53.6</v>
      </c>
      <c r="AW20" s="53">
        <v>148928</v>
      </c>
      <c r="AX20" s="52">
        <v>1951</v>
      </c>
      <c r="AY20" s="53">
        <v>98851</v>
      </c>
      <c r="AZ20" s="56">
        <f t="shared" ref="AZ20" si="66">ROUND(((AY20/AW20-1)*100),1)</f>
        <v>-33.6</v>
      </c>
      <c r="BA20" s="52">
        <v>1148</v>
      </c>
      <c r="BB20" s="56">
        <f t="shared" ref="BB20" si="67">ROUND(((BA20/AX20-1)*100),1)</f>
        <v>-41.2</v>
      </c>
      <c r="BC20" s="55">
        <f t="shared" ref="BC20" si="68">BI20-AW20</f>
        <v>30929</v>
      </c>
      <c r="BD20" s="55">
        <f t="shared" ref="BD20" si="69">BJ20-AX20</f>
        <v>276</v>
      </c>
      <c r="BE20" s="53">
        <f t="shared" ref="BE20" si="70">BK20-AY20</f>
        <v>32453</v>
      </c>
      <c r="BF20" s="56">
        <f t="shared" ref="BF20" si="71">ROUND(((BE20/BC20-1)*100),1)</f>
        <v>4.9000000000000004</v>
      </c>
      <c r="BG20" s="52">
        <f t="shared" ref="BG20" si="72">BM20-BA20</f>
        <v>344</v>
      </c>
      <c r="BH20" s="56">
        <f t="shared" ref="BH20" si="73">ROUND(((BG20/BD20-1)*100),1)</f>
        <v>24.6</v>
      </c>
      <c r="BI20" s="53">
        <v>179857</v>
      </c>
      <c r="BJ20" s="52">
        <v>2227</v>
      </c>
      <c r="BK20" s="53">
        <v>131304</v>
      </c>
      <c r="BL20" s="56">
        <f t="shared" ref="BL20" si="74">ROUND(((BK20/BI20-1)*100),1)</f>
        <v>-27</v>
      </c>
      <c r="BM20" s="52">
        <v>1492</v>
      </c>
      <c r="BN20" s="56">
        <f t="shared" ref="BN20" si="75">ROUND(((BM20/BJ20-1)*100),1)</f>
        <v>-33</v>
      </c>
    </row>
    <row r="21" spans="1:66" s="39" customFormat="1" ht="16.5" customHeight="1">
      <c r="A21" s="38"/>
      <c r="B21" s="41" t="s">
        <v>33</v>
      </c>
      <c r="C21" s="50">
        <v>51056</v>
      </c>
      <c r="D21" s="50">
        <v>397</v>
      </c>
      <c r="E21" s="50">
        <v>67420</v>
      </c>
      <c r="F21" s="50">
        <v>514</v>
      </c>
      <c r="G21" s="50">
        <v>115759</v>
      </c>
      <c r="H21" s="50">
        <v>1585</v>
      </c>
      <c r="I21" s="50">
        <v>111593</v>
      </c>
      <c r="J21" s="50">
        <v>904</v>
      </c>
      <c r="K21" s="50">
        <v>135904</v>
      </c>
      <c r="L21" s="50">
        <v>1548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f t="shared" ref="S21:S28" si="76">Y21-M21</f>
        <v>19253</v>
      </c>
      <c r="T21" s="50">
        <f t="shared" ref="T21:T28" si="77">Z21-N21</f>
        <v>130</v>
      </c>
      <c r="U21" s="50">
        <f t="shared" ref="U21:U29" si="78">AA21-O21</f>
        <v>0</v>
      </c>
      <c r="V21" s="49">
        <f>ROUND(((U21/S21-1)*100),1)</f>
        <v>-100</v>
      </c>
      <c r="W21" s="50">
        <f t="shared" ref="W21:W38" si="79">AC21-Q21</f>
        <v>0</v>
      </c>
      <c r="X21" s="49">
        <f>ROUND(((W21/T21-1)*100),1)</f>
        <v>-100</v>
      </c>
      <c r="Y21" s="50">
        <v>19253</v>
      </c>
      <c r="Z21" s="50">
        <v>130</v>
      </c>
      <c r="AA21" s="50">
        <v>0</v>
      </c>
      <c r="AB21" s="57">
        <f>ROUND(((AA21/Y21-1)*100),1)</f>
        <v>-100</v>
      </c>
      <c r="AC21" s="50">
        <v>0</v>
      </c>
      <c r="AD21" s="49">
        <f>ROUND(((AC21/Z21-1)*100),1)</f>
        <v>-100</v>
      </c>
      <c r="AE21" s="50">
        <f t="shared" ref="AE21:AE38" si="80">AK21-Y21</f>
        <v>21724</v>
      </c>
      <c r="AF21" s="50">
        <f t="shared" ref="AF21:AF38" si="81">AL21-Z21</f>
        <v>339</v>
      </c>
      <c r="AG21" s="50">
        <f t="shared" ref="AG21:AG38" si="82">AM21-AA21</f>
        <v>36324</v>
      </c>
      <c r="AH21" s="49">
        <f>ROUND(((AG21/AE21-1)*100),1)</f>
        <v>67.2</v>
      </c>
      <c r="AI21" s="50">
        <f t="shared" ref="AI21:AI38" si="83">AO21-AC21</f>
        <v>407</v>
      </c>
      <c r="AJ21" s="49">
        <f>ROUND(((AI21/AF21-1)*100),1)</f>
        <v>20.100000000000001</v>
      </c>
      <c r="AK21" s="50">
        <v>40977</v>
      </c>
      <c r="AL21" s="50">
        <v>469</v>
      </c>
      <c r="AM21" s="50">
        <v>36324</v>
      </c>
      <c r="AN21" s="57">
        <f>ROUND(((AM21/AK21-1)*100),1)</f>
        <v>-11.4</v>
      </c>
      <c r="AO21" s="50">
        <v>407</v>
      </c>
      <c r="AP21" s="49">
        <f>ROUND(((AO21/AL21-1)*100),1)</f>
        <v>-13.2</v>
      </c>
      <c r="AQ21" s="50">
        <f t="shared" si="60"/>
        <v>21078</v>
      </c>
      <c r="AR21" s="50">
        <f t="shared" si="61"/>
        <v>147</v>
      </c>
      <c r="AS21" s="50">
        <f t="shared" si="62"/>
        <v>19871</v>
      </c>
      <c r="AT21" s="49">
        <f>ROUND(((AS21/AQ21-1)*100),1)</f>
        <v>-5.7</v>
      </c>
      <c r="AU21" s="50">
        <f t="shared" si="64"/>
        <v>266</v>
      </c>
      <c r="AV21" s="49">
        <f>ROUND(((AU21/AR21-1)*100),1)</f>
        <v>81</v>
      </c>
      <c r="AW21" s="50">
        <v>62055</v>
      </c>
      <c r="AX21" s="50">
        <v>616</v>
      </c>
      <c r="AY21" s="50">
        <v>56195</v>
      </c>
      <c r="AZ21" s="57">
        <f>ROUND(((AY21/AW21-1)*100),1)</f>
        <v>-9.4</v>
      </c>
      <c r="BA21" s="50">
        <v>673</v>
      </c>
      <c r="BB21" s="49">
        <f>ROUND(((BA21/AX21-1)*100),1)</f>
        <v>9.3000000000000007</v>
      </c>
      <c r="BC21" s="50">
        <f t="shared" ref="BC21:BC38" si="84">BI21-AW21</f>
        <v>0</v>
      </c>
      <c r="BD21" s="50">
        <f t="shared" ref="BD21:BD38" si="85">BJ21-AX21</f>
        <v>0</v>
      </c>
      <c r="BE21" s="50">
        <f t="shared" ref="BE21:BE38" si="86">BK21-AY21</f>
        <v>0</v>
      </c>
      <c r="BF21" s="50">
        <v>0</v>
      </c>
      <c r="BG21" s="50">
        <f t="shared" ref="BG21:BG38" si="87">BM21-BA21</f>
        <v>0</v>
      </c>
      <c r="BH21" s="50">
        <v>0</v>
      </c>
      <c r="BI21" s="50">
        <v>62055</v>
      </c>
      <c r="BJ21" s="50">
        <v>616</v>
      </c>
      <c r="BK21" s="50">
        <v>56195</v>
      </c>
      <c r="BL21" s="57">
        <f>ROUND(((BK21/BI21-1)*100),1)</f>
        <v>-9.4</v>
      </c>
      <c r="BM21" s="50">
        <v>673</v>
      </c>
      <c r="BN21" s="49">
        <f>ROUND(((BM21/BJ21-1)*100),1)</f>
        <v>9.3000000000000007</v>
      </c>
    </row>
    <row r="22" spans="1:66" s="39" customFormat="1" ht="16.5" customHeight="1">
      <c r="A22" s="38" t="s">
        <v>6</v>
      </c>
      <c r="B22" s="41" t="s">
        <v>148</v>
      </c>
      <c r="C22" s="50">
        <v>57929</v>
      </c>
      <c r="D22" s="50">
        <v>879</v>
      </c>
      <c r="E22" s="50">
        <v>1696</v>
      </c>
      <c r="F22" s="50">
        <v>37</v>
      </c>
      <c r="G22" s="50">
        <v>10370</v>
      </c>
      <c r="H22" s="50">
        <v>102</v>
      </c>
      <c r="I22" s="50">
        <v>287</v>
      </c>
      <c r="J22" s="50">
        <v>7</v>
      </c>
      <c r="K22" s="50">
        <v>64340</v>
      </c>
      <c r="L22" s="50">
        <v>1213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f t="shared" si="76"/>
        <v>0</v>
      </c>
      <c r="T22" s="50">
        <f t="shared" si="77"/>
        <v>0</v>
      </c>
      <c r="U22" s="50">
        <f t="shared" si="78"/>
        <v>0</v>
      </c>
      <c r="V22" s="50">
        <v>0</v>
      </c>
      <c r="W22" s="50">
        <f t="shared" si="79"/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f t="shared" si="80"/>
        <v>22598</v>
      </c>
      <c r="AF22" s="50">
        <f t="shared" si="81"/>
        <v>441</v>
      </c>
      <c r="AG22" s="50">
        <f t="shared" si="82"/>
        <v>0</v>
      </c>
      <c r="AH22" s="49">
        <f t="shared" ref="AH22:AH24" si="88">ROUND(((AG22/AE22-1)*100),1)</f>
        <v>-100</v>
      </c>
      <c r="AI22" s="50">
        <f t="shared" si="83"/>
        <v>0</v>
      </c>
      <c r="AJ22" s="49">
        <f t="shared" ref="AJ22:AJ24" si="89">ROUND(((AI22/AF22-1)*100),1)</f>
        <v>-100</v>
      </c>
      <c r="AK22" s="50">
        <v>22598</v>
      </c>
      <c r="AL22" s="50">
        <v>441</v>
      </c>
      <c r="AM22" s="50">
        <v>0</v>
      </c>
      <c r="AN22" s="57">
        <f t="shared" ref="AN22:AN32" si="90">ROUND(((AM22/AK22-1)*100),1)</f>
        <v>-100</v>
      </c>
      <c r="AO22" s="50">
        <v>0</v>
      </c>
      <c r="AP22" s="49">
        <f t="shared" ref="AP22:AP30" si="91">ROUND(((AO22/AL22-1)*100),1)</f>
        <v>-100</v>
      </c>
      <c r="AQ22" s="50">
        <f t="shared" si="60"/>
        <v>0</v>
      </c>
      <c r="AR22" s="50">
        <f t="shared" si="61"/>
        <v>0</v>
      </c>
      <c r="AS22" s="50">
        <f t="shared" si="62"/>
        <v>0</v>
      </c>
      <c r="AT22" s="50">
        <v>0</v>
      </c>
      <c r="AU22" s="50">
        <f t="shared" si="64"/>
        <v>0</v>
      </c>
      <c r="AV22" s="50">
        <v>0</v>
      </c>
      <c r="AW22" s="50">
        <v>22598</v>
      </c>
      <c r="AX22" s="50">
        <v>441</v>
      </c>
      <c r="AY22" s="50">
        <v>0</v>
      </c>
      <c r="AZ22" s="57">
        <f t="shared" ref="AZ22:AZ32" si="92">ROUND(((AY22/AW22-1)*100),1)</f>
        <v>-100</v>
      </c>
      <c r="BA22" s="50">
        <v>0</v>
      </c>
      <c r="BB22" s="49">
        <f t="shared" ref="BB22:BB32" si="93">ROUND(((BA22/AX22-1)*100),1)</f>
        <v>-100</v>
      </c>
      <c r="BC22" s="50">
        <f t="shared" si="84"/>
        <v>217</v>
      </c>
      <c r="BD22" s="50">
        <f t="shared" si="85"/>
        <v>5</v>
      </c>
      <c r="BE22" s="50">
        <f t="shared" si="86"/>
        <v>20418</v>
      </c>
      <c r="BF22" s="49">
        <f>ROUND(((BE22/BC22-1)*100),1)</f>
        <v>9309.2000000000007</v>
      </c>
      <c r="BG22" s="50">
        <f t="shared" si="87"/>
        <v>436</v>
      </c>
      <c r="BH22" s="49">
        <f>ROUND(((BG22/BD22-1)*100),1)</f>
        <v>8620</v>
      </c>
      <c r="BI22" s="50">
        <v>22815</v>
      </c>
      <c r="BJ22" s="50">
        <v>446</v>
      </c>
      <c r="BK22" s="50">
        <v>20418</v>
      </c>
      <c r="BL22" s="57">
        <f t="shared" ref="BL22:BL32" si="94">ROUND(((BK22/BI22-1)*100),1)</f>
        <v>-10.5</v>
      </c>
      <c r="BM22" s="50">
        <v>436</v>
      </c>
      <c r="BN22" s="49">
        <f>ROUND(((BM22/BJ22-1)*100),1)</f>
        <v>-2.2000000000000002</v>
      </c>
    </row>
    <row r="23" spans="1:66" s="39" customFormat="1" ht="16.5" customHeight="1">
      <c r="A23" s="38"/>
      <c r="B23" s="41" t="s">
        <v>41</v>
      </c>
      <c r="C23" s="50">
        <v>561</v>
      </c>
      <c r="D23" s="50">
        <v>189</v>
      </c>
      <c r="E23" s="50">
        <v>430</v>
      </c>
      <c r="F23" s="50">
        <v>64</v>
      </c>
      <c r="G23" s="50">
        <v>2258</v>
      </c>
      <c r="H23" s="50">
        <v>44</v>
      </c>
      <c r="I23" s="50">
        <v>882</v>
      </c>
      <c r="J23" s="50">
        <v>25</v>
      </c>
      <c r="K23" s="50">
        <v>52509</v>
      </c>
      <c r="L23" s="50">
        <v>106</v>
      </c>
      <c r="M23" s="50">
        <v>1128</v>
      </c>
      <c r="N23" s="50">
        <v>24</v>
      </c>
      <c r="O23" s="50">
        <v>0</v>
      </c>
      <c r="P23" s="57">
        <f t="shared" ref="P23:P24" si="95">ROUND(((O23/M23-1)*100),1)</f>
        <v>-100</v>
      </c>
      <c r="Q23" s="50">
        <v>0</v>
      </c>
      <c r="R23" s="57">
        <f t="shared" ref="R23:R24" si="96">ROUND(((Q23/N23-1)*100),1)</f>
        <v>-100</v>
      </c>
      <c r="S23" s="50">
        <f t="shared" si="76"/>
        <v>0</v>
      </c>
      <c r="T23" s="50">
        <f t="shared" si="77"/>
        <v>0</v>
      </c>
      <c r="U23" s="50">
        <f t="shared" si="78"/>
        <v>0</v>
      </c>
      <c r="V23" s="50">
        <v>0</v>
      </c>
      <c r="W23" s="50">
        <f t="shared" si="79"/>
        <v>0</v>
      </c>
      <c r="X23" s="50">
        <v>0</v>
      </c>
      <c r="Y23" s="50">
        <v>1128</v>
      </c>
      <c r="Z23" s="50">
        <v>24</v>
      </c>
      <c r="AA23" s="50">
        <v>0</v>
      </c>
      <c r="AB23" s="57">
        <f t="shared" ref="AB23:AB30" si="97">ROUND(((AA23/Y23-1)*100),1)</f>
        <v>-100</v>
      </c>
      <c r="AC23" s="50">
        <v>0</v>
      </c>
      <c r="AD23" s="49">
        <f t="shared" ref="AD23:AD32" si="98">ROUND(((AC23/Z23-1)*100),1)</f>
        <v>-100</v>
      </c>
      <c r="AE23" s="50">
        <f t="shared" si="80"/>
        <v>0</v>
      </c>
      <c r="AF23" s="50">
        <f t="shared" si="81"/>
        <v>0</v>
      </c>
      <c r="AG23" s="50">
        <f t="shared" si="82"/>
        <v>17693</v>
      </c>
      <c r="AH23" s="50">
        <v>0</v>
      </c>
      <c r="AI23" s="50">
        <f t="shared" si="83"/>
        <v>14</v>
      </c>
      <c r="AJ23" s="50">
        <v>0</v>
      </c>
      <c r="AK23" s="50">
        <v>1128</v>
      </c>
      <c r="AL23" s="50">
        <v>24</v>
      </c>
      <c r="AM23" s="50">
        <v>17693</v>
      </c>
      <c r="AN23" s="57">
        <f t="shared" si="90"/>
        <v>1468.5</v>
      </c>
      <c r="AO23" s="50">
        <v>14</v>
      </c>
      <c r="AP23" s="49">
        <f t="shared" si="91"/>
        <v>-41.7</v>
      </c>
      <c r="AQ23" s="50">
        <f t="shared" si="60"/>
        <v>0</v>
      </c>
      <c r="AR23" s="50">
        <f t="shared" si="61"/>
        <v>0</v>
      </c>
      <c r="AS23" s="50">
        <f t="shared" si="62"/>
        <v>0</v>
      </c>
      <c r="AT23" s="50">
        <v>0</v>
      </c>
      <c r="AU23" s="50">
        <f t="shared" si="64"/>
        <v>0</v>
      </c>
      <c r="AV23" s="50">
        <v>0</v>
      </c>
      <c r="AW23" s="50">
        <v>1128</v>
      </c>
      <c r="AX23" s="50">
        <v>24</v>
      </c>
      <c r="AY23" s="50">
        <v>17693</v>
      </c>
      <c r="AZ23" s="57">
        <f t="shared" si="92"/>
        <v>1468.5</v>
      </c>
      <c r="BA23" s="50">
        <v>14</v>
      </c>
      <c r="BB23" s="49">
        <f t="shared" si="93"/>
        <v>-41.7</v>
      </c>
      <c r="BC23" s="50">
        <f t="shared" si="84"/>
        <v>0</v>
      </c>
      <c r="BD23" s="50">
        <f t="shared" si="85"/>
        <v>0</v>
      </c>
      <c r="BE23" s="50">
        <f t="shared" si="86"/>
        <v>0</v>
      </c>
      <c r="BF23" s="50">
        <v>0</v>
      </c>
      <c r="BG23" s="50">
        <f t="shared" si="87"/>
        <v>0</v>
      </c>
      <c r="BH23" s="50">
        <v>0</v>
      </c>
      <c r="BI23" s="50">
        <v>1128</v>
      </c>
      <c r="BJ23" s="50">
        <v>24</v>
      </c>
      <c r="BK23" s="50">
        <v>17693</v>
      </c>
      <c r="BL23" s="57">
        <f t="shared" si="94"/>
        <v>1468.5</v>
      </c>
      <c r="BM23" s="50">
        <v>14</v>
      </c>
      <c r="BN23" s="49">
        <f>ROUND(((BM23/BJ23-1)*100),1)</f>
        <v>-41.7</v>
      </c>
    </row>
    <row r="24" spans="1:66" s="39" customFormat="1" ht="16.5" customHeight="1">
      <c r="A24" s="38"/>
      <c r="B24" s="41" t="s">
        <v>135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29297</v>
      </c>
      <c r="L24" s="50">
        <v>59</v>
      </c>
      <c r="M24" s="50">
        <v>7056</v>
      </c>
      <c r="N24" s="50">
        <v>36</v>
      </c>
      <c r="O24" s="50">
        <v>0</v>
      </c>
      <c r="P24" s="57">
        <f t="shared" si="95"/>
        <v>-100</v>
      </c>
      <c r="Q24" s="50">
        <v>0</v>
      </c>
      <c r="R24" s="57">
        <f t="shared" si="96"/>
        <v>-100</v>
      </c>
      <c r="S24" s="50">
        <f t="shared" si="76"/>
        <v>0</v>
      </c>
      <c r="T24" s="50">
        <f t="shared" si="77"/>
        <v>0</v>
      </c>
      <c r="U24" s="50">
        <f t="shared" si="78"/>
        <v>0</v>
      </c>
      <c r="V24" s="50">
        <v>0</v>
      </c>
      <c r="W24" s="50">
        <f t="shared" si="79"/>
        <v>0</v>
      </c>
      <c r="X24" s="50">
        <v>0</v>
      </c>
      <c r="Y24" s="50">
        <v>7056</v>
      </c>
      <c r="Z24" s="50">
        <v>36</v>
      </c>
      <c r="AA24" s="50">
        <v>0</v>
      </c>
      <c r="AB24" s="57">
        <f t="shared" si="97"/>
        <v>-100</v>
      </c>
      <c r="AC24" s="50">
        <v>0</v>
      </c>
      <c r="AD24" s="49">
        <f t="shared" si="98"/>
        <v>-100</v>
      </c>
      <c r="AE24" s="50">
        <f t="shared" si="80"/>
        <v>22241</v>
      </c>
      <c r="AF24" s="50">
        <f t="shared" si="81"/>
        <v>23</v>
      </c>
      <c r="AG24" s="50">
        <f t="shared" si="82"/>
        <v>0</v>
      </c>
      <c r="AH24" s="49">
        <f t="shared" si="88"/>
        <v>-100</v>
      </c>
      <c r="AI24" s="50">
        <f t="shared" si="83"/>
        <v>0</v>
      </c>
      <c r="AJ24" s="49">
        <f t="shared" si="89"/>
        <v>-100</v>
      </c>
      <c r="AK24" s="50">
        <v>29297</v>
      </c>
      <c r="AL24" s="50">
        <v>59</v>
      </c>
      <c r="AM24" s="50">
        <v>0</v>
      </c>
      <c r="AN24" s="57">
        <f t="shared" si="90"/>
        <v>-100</v>
      </c>
      <c r="AO24" s="50">
        <v>0</v>
      </c>
      <c r="AP24" s="49">
        <f t="shared" si="91"/>
        <v>-100</v>
      </c>
      <c r="AQ24" s="50">
        <f t="shared" si="60"/>
        <v>0</v>
      </c>
      <c r="AR24" s="50">
        <f t="shared" si="61"/>
        <v>0</v>
      </c>
      <c r="AS24" s="50">
        <f t="shared" si="62"/>
        <v>0</v>
      </c>
      <c r="AT24" s="50">
        <v>0</v>
      </c>
      <c r="AU24" s="50">
        <f t="shared" si="64"/>
        <v>0</v>
      </c>
      <c r="AV24" s="50">
        <v>0</v>
      </c>
      <c r="AW24" s="50">
        <v>29297</v>
      </c>
      <c r="AX24" s="50">
        <v>59</v>
      </c>
      <c r="AY24" s="50">
        <v>0</v>
      </c>
      <c r="AZ24" s="57">
        <f t="shared" si="92"/>
        <v>-100</v>
      </c>
      <c r="BA24" s="50">
        <v>0</v>
      </c>
      <c r="BB24" s="49">
        <f t="shared" si="93"/>
        <v>-100</v>
      </c>
      <c r="BC24" s="50">
        <f t="shared" si="84"/>
        <v>0</v>
      </c>
      <c r="BD24" s="50">
        <f t="shared" si="85"/>
        <v>0</v>
      </c>
      <c r="BE24" s="50">
        <f t="shared" si="86"/>
        <v>0</v>
      </c>
      <c r="BF24" s="50">
        <v>0</v>
      </c>
      <c r="BG24" s="50">
        <f t="shared" si="87"/>
        <v>0</v>
      </c>
      <c r="BH24" s="50">
        <v>0</v>
      </c>
      <c r="BI24" s="50">
        <v>29297</v>
      </c>
      <c r="BJ24" s="50">
        <v>59</v>
      </c>
      <c r="BK24" s="50">
        <v>0</v>
      </c>
      <c r="BL24" s="57">
        <f t="shared" si="94"/>
        <v>-100</v>
      </c>
      <c r="BM24" s="50">
        <v>0</v>
      </c>
      <c r="BN24" s="49">
        <f>ROUND(((BM24/BJ24-1)*100),1)</f>
        <v>-100</v>
      </c>
    </row>
    <row r="25" spans="1:66" s="39" customFormat="1" ht="16.5" customHeight="1">
      <c r="A25" s="38"/>
      <c r="B25" s="41" t="s">
        <v>165</v>
      </c>
      <c r="C25" s="50">
        <v>20</v>
      </c>
      <c r="D25" s="50">
        <v>0</v>
      </c>
      <c r="E25" s="50">
        <v>8339</v>
      </c>
      <c r="F25" s="50">
        <v>3</v>
      </c>
      <c r="G25" s="50">
        <v>0</v>
      </c>
      <c r="H25" s="50">
        <v>0</v>
      </c>
      <c r="I25" s="50">
        <v>0</v>
      </c>
      <c r="J25" s="50">
        <v>0</v>
      </c>
      <c r="K25" s="50">
        <v>20000</v>
      </c>
      <c r="L25" s="50">
        <v>16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f t="shared" si="76"/>
        <v>0</v>
      </c>
      <c r="T25" s="50">
        <f t="shared" si="77"/>
        <v>0</v>
      </c>
      <c r="U25" s="50">
        <f t="shared" si="78"/>
        <v>0</v>
      </c>
      <c r="V25" s="50">
        <v>0</v>
      </c>
      <c r="W25" s="50">
        <f t="shared" si="79"/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f t="shared" si="80"/>
        <v>0</v>
      </c>
      <c r="AF25" s="50">
        <f t="shared" si="81"/>
        <v>0</v>
      </c>
      <c r="AG25" s="50">
        <f t="shared" si="82"/>
        <v>0</v>
      </c>
      <c r="AH25" s="50">
        <v>0</v>
      </c>
      <c r="AI25" s="50">
        <f t="shared" si="83"/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f t="shared" si="60"/>
        <v>0</v>
      </c>
      <c r="AR25" s="50">
        <f t="shared" si="61"/>
        <v>0</v>
      </c>
      <c r="AS25" s="50">
        <f t="shared" si="62"/>
        <v>0</v>
      </c>
      <c r="AT25" s="50">
        <v>0</v>
      </c>
      <c r="AU25" s="50">
        <f t="shared" si="64"/>
        <v>0</v>
      </c>
      <c r="AV25" s="50">
        <v>0</v>
      </c>
      <c r="AW25" s="50">
        <v>0</v>
      </c>
      <c r="AX25" s="50">
        <v>0</v>
      </c>
      <c r="AY25" s="50">
        <v>0</v>
      </c>
      <c r="AZ25" s="50">
        <v>0</v>
      </c>
      <c r="BA25" s="50">
        <v>0</v>
      </c>
      <c r="BB25" s="50">
        <v>0</v>
      </c>
      <c r="BC25" s="50">
        <f t="shared" si="84"/>
        <v>0</v>
      </c>
      <c r="BD25" s="50">
        <f t="shared" si="85"/>
        <v>0</v>
      </c>
      <c r="BE25" s="50">
        <f t="shared" si="86"/>
        <v>0</v>
      </c>
      <c r="BF25" s="50">
        <v>0</v>
      </c>
      <c r="BG25" s="50">
        <f t="shared" si="87"/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0</v>
      </c>
      <c r="BM25" s="50">
        <v>0</v>
      </c>
      <c r="BN25" s="50">
        <v>0</v>
      </c>
    </row>
    <row r="26" spans="1:66" s="39" customFormat="1" ht="16.5" customHeight="1">
      <c r="A26" s="38"/>
      <c r="B26" s="41" t="s">
        <v>145</v>
      </c>
      <c r="C26" s="50">
        <v>11031</v>
      </c>
      <c r="D26" s="50">
        <v>122</v>
      </c>
      <c r="E26" s="50">
        <v>10641</v>
      </c>
      <c r="F26" s="50">
        <v>105</v>
      </c>
      <c r="G26" s="50">
        <v>10001</v>
      </c>
      <c r="H26" s="50">
        <v>222</v>
      </c>
      <c r="I26" s="50">
        <v>0</v>
      </c>
      <c r="J26" s="50">
        <v>0</v>
      </c>
      <c r="K26" s="50">
        <v>18680</v>
      </c>
      <c r="L26" s="50">
        <v>106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f t="shared" si="76"/>
        <v>0</v>
      </c>
      <c r="T26" s="50">
        <f t="shared" si="77"/>
        <v>0</v>
      </c>
      <c r="U26" s="50">
        <f t="shared" si="78"/>
        <v>0</v>
      </c>
      <c r="V26" s="50">
        <v>0</v>
      </c>
      <c r="W26" s="50">
        <f t="shared" si="79"/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f t="shared" si="80"/>
        <v>0</v>
      </c>
      <c r="AF26" s="50">
        <f t="shared" si="81"/>
        <v>0</v>
      </c>
      <c r="AG26" s="50">
        <f t="shared" si="82"/>
        <v>0</v>
      </c>
      <c r="AH26" s="50">
        <v>0</v>
      </c>
      <c r="AI26" s="50">
        <f t="shared" si="83"/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f t="shared" si="60"/>
        <v>0</v>
      </c>
      <c r="AR26" s="50">
        <f t="shared" si="61"/>
        <v>0</v>
      </c>
      <c r="AS26" s="50">
        <f t="shared" si="62"/>
        <v>0</v>
      </c>
      <c r="AT26" s="50">
        <v>0</v>
      </c>
      <c r="AU26" s="50">
        <f t="shared" si="64"/>
        <v>0</v>
      </c>
      <c r="AV26" s="50">
        <v>0</v>
      </c>
      <c r="AW26" s="50">
        <v>0</v>
      </c>
      <c r="AX26" s="50">
        <v>0</v>
      </c>
      <c r="AY26" s="50">
        <v>0</v>
      </c>
      <c r="AZ26" s="50">
        <v>0</v>
      </c>
      <c r="BA26" s="50">
        <v>0</v>
      </c>
      <c r="BB26" s="50">
        <v>0</v>
      </c>
      <c r="BC26" s="50">
        <f t="shared" si="84"/>
        <v>0</v>
      </c>
      <c r="BD26" s="50">
        <f t="shared" si="85"/>
        <v>0</v>
      </c>
      <c r="BE26" s="50">
        <f t="shared" si="86"/>
        <v>0</v>
      </c>
      <c r="BF26" s="50">
        <v>0</v>
      </c>
      <c r="BG26" s="50">
        <f t="shared" si="87"/>
        <v>0</v>
      </c>
      <c r="BH26" s="50">
        <v>0</v>
      </c>
      <c r="BI26" s="50">
        <v>0</v>
      </c>
      <c r="BJ26" s="50">
        <v>0</v>
      </c>
      <c r="BK26" s="50">
        <v>0</v>
      </c>
      <c r="BL26" s="50">
        <v>0</v>
      </c>
      <c r="BM26" s="50">
        <v>0</v>
      </c>
      <c r="BN26" s="50">
        <v>0</v>
      </c>
    </row>
    <row r="27" spans="1:66" s="39" customFormat="1" ht="16.5" customHeight="1">
      <c r="A27" s="38"/>
      <c r="B27" s="41" t="s">
        <v>35</v>
      </c>
      <c r="C27" s="50">
        <v>0</v>
      </c>
      <c r="D27" s="50">
        <v>0</v>
      </c>
      <c r="E27" s="50">
        <v>6975</v>
      </c>
      <c r="F27" s="50">
        <v>139</v>
      </c>
      <c r="G27" s="50">
        <v>24000</v>
      </c>
      <c r="H27" s="50">
        <v>481</v>
      </c>
      <c r="I27" s="50">
        <v>8009</v>
      </c>
      <c r="J27" s="50">
        <v>162</v>
      </c>
      <c r="K27" s="50">
        <v>8064</v>
      </c>
      <c r="L27" s="50">
        <v>7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f t="shared" si="76"/>
        <v>0</v>
      </c>
      <c r="T27" s="50">
        <f t="shared" si="77"/>
        <v>0</v>
      </c>
      <c r="U27" s="50">
        <f t="shared" si="78"/>
        <v>3005</v>
      </c>
      <c r="V27" s="50">
        <v>0</v>
      </c>
      <c r="W27" s="50">
        <f t="shared" si="79"/>
        <v>3</v>
      </c>
      <c r="X27" s="50">
        <v>0</v>
      </c>
      <c r="Y27" s="50">
        <v>0</v>
      </c>
      <c r="Z27" s="50">
        <v>0</v>
      </c>
      <c r="AA27" s="50">
        <v>3005</v>
      </c>
      <c r="AB27" s="50">
        <v>0</v>
      </c>
      <c r="AC27" s="50">
        <v>3</v>
      </c>
      <c r="AD27" s="50">
        <v>0</v>
      </c>
      <c r="AE27" s="50">
        <f t="shared" si="80"/>
        <v>0</v>
      </c>
      <c r="AF27" s="50">
        <f t="shared" si="81"/>
        <v>0</v>
      </c>
      <c r="AG27" s="50">
        <f t="shared" si="82"/>
        <v>0</v>
      </c>
      <c r="AH27" s="50">
        <v>0</v>
      </c>
      <c r="AI27" s="50">
        <f t="shared" si="83"/>
        <v>0</v>
      </c>
      <c r="AJ27" s="50">
        <v>0</v>
      </c>
      <c r="AK27" s="50">
        <v>0</v>
      </c>
      <c r="AL27" s="50">
        <v>0</v>
      </c>
      <c r="AM27" s="50">
        <v>3005</v>
      </c>
      <c r="AN27" s="50">
        <v>0</v>
      </c>
      <c r="AO27" s="50">
        <v>3</v>
      </c>
      <c r="AP27" s="50">
        <v>0</v>
      </c>
      <c r="AQ27" s="50">
        <f t="shared" si="60"/>
        <v>0</v>
      </c>
      <c r="AR27" s="50">
        <f t="shared" si="61"/>
        <v>0</v>
      </c>
      <c r="AS27" s="50">
        <f t="shared" si="62"/>
        <v>3275</v>
      </c>
      <c r="AT27" s="50">
        <v>0</v>
      </c>
      <c r="AU27" s="50">
        <f t="shared" si="64"/>
        <v>3</v>
      </c>
      <c r="AV27" s="50">
        <v>0</v>
      </c>
      <c r="AW27" s="50">
        <v>0</v>
      </c>
      <c r="AX27" s="50">
        <v>0</v>
      </c>
      <c r="AY27" s="50">
        <v>6280</v>
      </c>
      <c r="AZ27" s="50">
        <v>0</v>
      </c>
      <c r="BA27" s="50">
        <v>6</v>
      </c>
      <c r="BB27" s="50">
        <v>0</v>
      </c>
      <c r="BC27" s="50">
        <f t="shared" si="84"/>
        <v>0</v>
      </c>
      <c r="BD27" s="50">
        <f t="shared" si="85"/>
        <v>0</v>
      </c>
      <c r="BE27" s="50">
        <f t="shared" si="86"/>
        <v>9946</v>
      </c>
      <c r="BF27" s="50">
        <v>0</v>
      </c>
      <c r="BG27" s="50">
        <f t="shared" si="87"/>
        <v>60</v>
      </c>
      <c r="BH27" s="50">
        <v>0</v>
      </c>
      <c r="BI27" s="50">
        <v>0</v>
      </c>
      <c r="BJ27" s="50">
        <v>0</v>
      </c>
      <c r="BK27" s="50">
        <v>16226</v>
      </c>
      <c r="BL27" s="50">
        <v>0</v>
      </c>
      <c r="BM27" s="50">
        <v>66</v>
      </c>
      <c r="BN27" s="50">
        <v>0</v>
      </c>
    </row>
    <row r="28" spans="1:66" s="39" customFormat="1" ht="16.5" customHeight="1">
      <c r="A28" s="38"/>
      <c r="B28" s="41" t="s">
        <v>32</v>
      </c>
      <c r="C28" s="50">
        <v>635</v>
      </c>
      <c r="D28" s="50">
        <v>19</v>
      </c>
      <c r="E28" s="50">
        <v>47339</v>
      </c>
      <c r="F28" s="50">
        <v>97</v>
      </c>
      <c r="G28" s="50">
        <v>7117</v>
      </c>
      <c r="H28" s="50">
        <v>103</v>
      </c>
      <c r="I28" s="50">
        <v>2113</v>
      </c>
      <c r="J28" s="50">
        <v>16</v>
      </c>
      <c r="K28" s="50">
        <v>6281</v>
      </c>
      <c r="L28" s="50">
        <v>27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f t="shared" si="76"/>
        <v>2228</v>
      </c>
      <c r="T28" s="50">
        <f t="shared" si="77"/>
        <v>6</v>
      </c>
      <c r="U28" s="50">
        <f t="shared" si="78"/>
        <v>0</v>
      </c>
      <c r="V28" s="49">
        <f t="shared" ref="V28:V30" si="99">ROUND(((U28/S28-1)*100),1)</f>
        <v>-100</v>
      </c>
      <c r="W28" s="50">
        <f t="shared" si="79"/>
        <v>0</v>
      </c>
      <c r="X28" s="49">
        <f t="shared" ref="X28:X32" si="100">ROUND(((W28/T28-1)*100),1)</f>
        <v>-100</v>
      </c>
      <c r="Y28" s="50">
        <v>2228</v>
      </c>
      <c r="Z28" s="50">
        <v>6</v>
      </c>
      <c r="AA28" s="50">
        <v>0</v>
      </c>
      <c r="AB28" s="57">
        <f t="shared" si="97"/>
        <v>-100</v>
      </c>
      <c r="AC28" s="50">
        <v>0</v>
      </c>
      <c r="AD28" s="49">
        <f t="shared" si="98"/>
        <v>-100</v>
      </c>
      <c r="AE28" s="50">
        <f t="shared" si="80"/>
        <v>0</v>
      </c>
      <c r="AF28" s="50">
        <f t="shared" si="81"/>
        <v>0</v>
      </c>
      <c r="AG28" s="50">
        <f t="shared" si="82"/>
        <v>0</v>
      </c>
      <c r="AH28" s="50">
        <v>0</v>
      </c>
      <c r="AI28" s="50">
        <f t="shared" si="83"/>
        <v>0</v>
      </c>
      <c r="AJ28" s="50">
        <v>0</v>
      </c>
      <c r="AK28" s="50">
        <v>2228</v>
      </c>
      <c r="AL28" s="50">
        <v>6</v>
      </c>
      <c r="AM28" s="50">
        <v>0</v>
      </c>
      <c r="AN28" s="57">
        <f t="shared" si="90"/>
        <v>-100</v>
      </c>
      <c r="AO28" s="50">
        <v>0</v>
      </c>
      <c r="AP28" s="49">
        <f t="shared" si="91"/>
        <v>-100</v>
      </c>
      <c r="AQ28" s="50">
        <f t="shared" si="60"/>
        <v>0</v>
      </c>
      <c r="AR28" s="50">
        <f t="shared" si="61"/>
        <v>0</v>
      </c>
      <c r="AS28" s="50">
        <f t="shared" si="62"/>
        <v>0</v>
      </c>
      <c r="AT28" s="50">
        <v>0</v>
      </c>
      <c r="AU28" s="50">
        <f t="shared" si="64"/>
        <v>0</v>
      </c>
      <c r="AV28" s="50">
        <v>0</v>
      </c>
      <c r="AW28" s="50">
        <v>2228</v>
      </c>
      <c r="AX28" s="50">
        <v>6</v>
      </c>
      <c r="AY28" s="50">
        <v>0</v>
      </c>
      <c r="AZ28" s="57">
        <f t="shared" si="92"/>
        <v>-100</v>
      </c>
      <c r="BA28" s="50">
        <v>0</v>
      </c>
      <c r="BB28" s="49">
        <f t="shared" si="93"/>
        <v>-100</v>
      </c>
      <c r="BC28" s="50">
        <f t="shared" si="84"/>
        <v>0</v>
      </c>
      <c r="BD28" s="50">
        <f t="shared" si="85"/>
        <v>0</v>
      </c>
      <c r="BE28" s="50">
        <f t="shared" si="86"/>
        <v>999</v>
      </c>
      <c r="BF28" s="50">
        <v>0</v>
      </c>
      <c r="BG28" s="50">
        <f t="shared" si="87"/>
        <v>8</v>
      </c>
      <c r="BH28" s="50">
        <v>0</v>
      </c>
      <c r="BI28" s="50">
        <v>2228</v>
      </c>
      <c r="BJ28" s="50">
        <v>6</v>
      </c>
      <c r="BK28" s="50">
        <v>999</v>
      </c>
      <c r="BL28" s="57">
        <f t="shared" si="94"/>
        <v>-55.2</v>
      </c>
      <c r="BM28" s="50">
        <v>8</v>
      </c>
      <c r="BN28" s="49">
        <f>ROUND(((BM28/BJ28-1)*100),1)</f>
        <v>33.299999999999997</v>
      </c>
    </row>
    <row r="29" spans="1:66" s="39" customFormat="1" ht="16.5" customHeight="1">
      <c r="A29" s="38"/>
      <c r="B29" s="41" t="s">
        <v>80</v>
      </c>
      <c r="C29" s="50">
        <v>1040</v>
      </c>
      <c r="D29" s="50">
        <v>10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1831</v>
      </c>
      <c r="L29" s="50">
        <v>30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f t="shared" ref="S29:S32" si="101">Y29-M29</f>
        <v>0</v>
      </c>
      <c r="T29" s="50">
        <f t="shared" ref="T29:T32" si="102">Z29-N29</f>
        <v>0</v>
      </c>
      <c r="U29" s="50">
        <f t="shared" si="78"/>
        <v>0</v>
      </c>
      <c r="V29" s="50">
        <v>0</v>
      </c>
      <c r="W29" s="50">
        <f t="shared" si="79"/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f t="shared" si="80"/>
        <v>0</v>
      </c>
      <c r="AF29" s="50">
        <f t="shared" si="81"/>
        <v>0</v>
      </c>
      <c r="AG29" s="50">
        <f t="shared" si="82"/>
        <v>0</v>
      </c>
      <c r="AH29" s="50">
        <v>0</v>
      </c>
      <c r="AI29" s="50">
        <f t="shared" si="83"/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f t="shared" si="60"/>
        <v>0</v>
      </c>
      <c r="AR29" s="50">
        <f t="shared" si="61"/>
        <v>0</v>
      </c>
      <c r="AS29" s="50">
        <f t="shared" si="62"/>
        <v>0</v>
      </c>
      <c r="AT29" s="50">
        <v>0</v>
      </c>
      <c r="AU29" s="50">
        <f t="shared" si="64"/>
        <v>0</v>
      </c>
      <c r="AV29" s="50">
        <v>0</v>
      </c>
      <c r="AW29" s="50">
        <v>0</v>
      </c>
      <c r="AX29" s="50">
        <v>0</v>
      </c>
      <c r="AY29" s="50">
        <v>0</v>
      </c>
      <c r="AZ29" s="50">
        <v>0</v>
      </c>
      <c r="BA29" s="50">
        <v>0</v>
      </c>
      <c r="BB29" s="50">
        <v>0</v>
      </c>
      <c r="BC29" s="50">
        <f t="shared" si="84"/>
        <v>0</v>
      </c>
      <c r="BD29" s="50">
        <f t="shared" si="85"/>
        <v>0</v>
      </c>
      <c r="BE29" s="50">
        <f t="shared" si="86"/>
        <v>0</v>
      </c>
      <c r="BF29" s="50">
        <v>0</v>
      </c>
      <c r="BG29" s="50">
        <f t="shared" si="87"/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0</v>
      </c>
      <c r="BM29" s="50">
        <v>0</v>
      </c>
      <c r="BN29" s="50">
        <v>0</v>
      </c>
    </row>
    <row r="30" spans="1:66" s="39" customFormat="1" ht="16.5" customHeight="1">
      <c r="A30" s="38"/>
      <c r="B30" s="41" t="s">
        <v>255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1518</v>
      </c>
      <c r="L30" s="50">
        <v>2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f t="shared" si="101"/>
        <v>956</v>
      </c>
      <c r="T30" s="50">
        <f t="shared" si="102"/>
        <v>1</v>
      </c>
      <c r="U30" s="50">
        <f t="shared" ref="U30:U38" si="103">AA30-O30</f>
        <v>449</v>
      </c>
      <c r="V30" s="49">
        <f t="shared" si="99"/>
        <v>-53</v>
      </c>
      <c r="W30" s="50">
        <f t="shared" si="79"/>
        <v>1</v>
      </c>
      <c r="X30" s="49">
        <f t="shared" si="100"/>
        <v>0</v>
      </c>
      <c r="Y30" s="50">
        <v>956</v>
      </c>
      <c r="Z30" s="50">
        <v>1</v>
      </c>
      <c r="AA30" s="50">
        <v>449</v>
      </c>
      <c r="AB30" s="57">
        <f t="shared" si="97"/>
        <v>-53</v>
      </c>
      <c r="AC30" s="50">
        <v>1</v>
      </c>
      <c r="AD30" s="49">
        <f t="shared" si="98"/>
        <v>0</v>
      </c>
      <c r="AE30" s="50">
        <f t="shared" si="80"/>
        <v>0</v>
      </c>
      <c r="AF30" s="50">
        <f t="shared" si="81"/>
        <v>0</v>
      </c>
      <c r="AG30" s="50">
        <f t="shared" si="82"/>
        <v>0</v>
      </c>
      <c r="AH30" s="50">
        <v>0</v>
      </c>
      <c r="AI30" s="50">
        <f t="shared" si="83"/>
        <v>0</v>
      </c>
      <c r="AJ30" s="50">
        <v>0</v>
      </c>
      <c r="AK30" s="50">
        <v>956</v>
      </c>
      <c r="AL30" s="50">
        <v>1</v>
      </c>
      <c r="AM30" s="50">
        <v>449</v>
      </c>
      <c r="AN30" s="57">
        <f t="shared" si="90"/>
        <v>-53</v>
      </c>
      <c r="AO30" s="50">
        <v>1</v>
      </c>
      <c r="AP30" s="49">
        <f t="shared" si="91"/>
        <v>0</v>
      </c>
      <c r="AQ30" s="50">
        <f t="shared" si="60"/>
        <v>562</v>
      </c>
      <c r="AR30" s="50">
        <f t="shared" si="61"/>
        <v>1</v>
      </c>
      <c r="AS30" s="50">
        <f t="shared" si="62"/>
        <v>0</v>
      </c>
      <c r="AT30" s="49">
        <f t="shared" ref="AT30" si="104">ROUND(((AS30/AQ30-1)*100),1)</f>
        <v>-100</v>
      </c>
      <c r="AU30" s="50">
        <f t="shared" si="64"/>
        <v>0</v>
      </c>
      <c r="AV30" s="49">
        <f t="shared" ref="AV30" si="105">ROUND(((AU30/AR30-1)*100),1)</f>
        <v>-100</v>
      </c>
      <c r="AW30" s="50">
        <v>1518</v>
      </c>
      <c r="AX30" s="50">
        <v>2</v>
      </c>
      <c r="AY30" s="50">
        <v>449</v>
      </c>
      <c r="AZ30" s="57">
        <f t="shared" si="92"/>
        <v>-70.400000000000006</v>
      </c>
      <c r="BA30" s="50">
        <v>1</v>
      </c>
      <c r="BB30" s="49">
        <f t="shared" si="93"/>
        <v>-50</v>
      </c>
      <c r="BC30" s="50">
        <f t="shared" si="84"/>
        <v>0</v>
      </c>
      <c r="BD30" s="50">
        <f t="shared" si="85"/>
        <v>0</v>
      </c>
      <c r="BE30" s="50">
        <f t="shared" si="86"/>
        <v>0</v>
      </c>
      <c r="BF30" s="50">
        <v>0</v>
      </c>
      <c r="BG30" s="50">
        <f t="shared" si="87"/>
        <v>0</v>
      </c>
      <c r="BH30" s="50">
        <v>0</v>
      </c>
      <c r="BI30" s="50">
        <v>1518</v>
      </c>
      <c r="BJ30" s="50">
        <v>2</v>
      </c>
      <c r="BK30" s="50">
        <v>449</v>
      </c>
      <c r="BL30" s="57">
        <f t="shared" si="94"/>
        <v>-70.400000000000006</v>
      </c>
      <c r="BM30" s="50">
        <v>1</v>
      </c>
      <c r="BN30" s="49">
        <f>ROUND(((BM30/BJ30-1)*100),1)</f>
        <v>-50</v>
      </c>
    </row>
    <row r="31" spans="1:66" s="39" customFormat="1" ht="16.5" customHeight="1">
      <c r="A31" s="38"/>
      <c r="B31" s="41" t="s">
        <v>48</v>
      </c>
      <c r="C31" s="50">
        <v>0</v>
      </c>
      <c r="D31" s="50">
        <v>0</v>
      </c>
      <c r="E31" s="50">
        <v>47801</v>
      </c>
      <c r="F31" s="50">
        <v>21</v>
      </c>
      <c r="G31" s="50">
        <v>5860</v>
      </c>
      <c r="H31" s="50">
        <v>118</v>
      </c>
      <c r="I31" s="50">
        <v>0</v>
      </c>
      <c r="J31" s="50">
        <v>0</v>
      </c>
      <c r="K31" s="50">
        <v>536</v>
      </c>
      <c r="L31" s="50">
        <v>9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f t="shared" si="101"/>
        <v>0</v>
      </c>
      <c r="T31" s="50">
        <f t="shared" si="102"/>
        <v>0</v>
      </c>
      <c r="U31" s="50">
        <f t="shared" si="103"/>
        <v>0</v>
      </c>
      <c r="V31" s="50">
        <v>0</v>
      </c>
      <c r="W31" s="50">
        <f t="shared" si="79"/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f t="shared" si="80"/>
        <v>0</v>
      </c>
      <c r="AF31" s="50">
        <f t="shared" si="81"/>
        <v>0</v>
      </c>
      <c r="AG31" s="50">
        <f t="shared" si="82"/>
        <v>0</v>
      </c>
      <c r="AH31" s="50">
        <v>0</v>
      </c>
      <c r="AI31" s="50">
        <f t="shared" si="83"/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f t="shared" si="60"/>
        <v>0</v>
      </c>
      <c r="AR31" s="50">
        <f t="shared" si="61"/>
        <v>0</v>
      </c>
      <c r="AS31" s="50">
        <f t="shared" si="62"/>
        <v>0</v>
      </c>
      <c r="AT31" s="50">
        <v>0</v>
      </c>
      <c r="AU31" s="50">
        <f t="shared" si="64"/>
        <v>0</v>
      </c>
      <c r="AV31" s="50">
        <v>0</v>
      </c>
      <c r="AW31" s="50">
        <v>0</v>
      </c>
      <c r="AX31" s="50"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f t="shared" si="84"/>
        <v>0</v>
      </c>
      <c r="BD31" s="50">
        <f t="shared" si="85"/>
        <v>0</v>
      </c>
      <c r="BE31" s="50">
        <f t="shared" si="86"/>
        <v>0</v>
      </c>
      <c r="BF31" s="50">
        <v>0</v>
      </c>
      <c r="BG31" s="50">
        <f t="shared" si="87"/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</v>
      </c>
      <c r="BM31" s="50">
        <v>0</v>
      </c>
      <c r="BN31" s="50">
        <v>0</v>
      </c>
    </row>
    <row r="32" spans="1:66" s="39" customFormat="1" ht="16.5" customHeight="1">
      <c r="A32" s="38"/>
      <c r="B32" s="41" t="s">
        <v>213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1220</v>
      </c>
      <c r="J32" s="50">
        <v>12</v>
      </c>
      <c r="K32" s="50">
        <v>500</v>
      </c>
      <c r="L32" s="50">
        <v>5</v>
      </c>
      <c r="M32" s="50">
        <v>0</v>
      </c>
      <c r="N32" s="50">
        <v>0</v>
      </c>
      <c r="O32" s="50">
        <v>0</v>
      </c>
      <c r="P32" s="51">
        <v>0</v>
      </c>
      <c r="Q32" s="50">
        <v>0</v>
      </c>
      <c r="R32" s="51">
        <v>0</v>
      </c>
      <c r="S32" s="50">
        <f t="shared" si="101"/>
        <v>500</v>
      </c>
      <c r="T32" s="50">
        <f t="shared" si="102"/>
        <v>5</v>
      </c>
      <c r="U32" s="50">
        <f t="shared" si="103"/>
        <v>0</v>
      </c>
      <c r="V32" s="49">
        <f>ROUND(((U32/S32-1)*100),1)</f>
        <v>-100</v>
      </c>
      <c r="W32" s="50">
        <f t="shared" si="79"/>
        <v>0</v>
      </c>
      <c r="X32" s="49">
        <f t="shared" si="100"/>
        <v>-100</v>
      </c>
      <c r="Y32" s="50">
        <v>500</v>
      </c>
      <c r="Z32" s="50">
        <v>5</v>
      </c>
      <c r="AA32" s="50">
        <v>0</v>
      </c>
      <c r="AB32" s="49">
        <f>ROUND(((AA32/Y32-1)*100),1)</f>
        <v>-100</v>
      </c>
      <c r="AC32" s="50">
        <v>0</v>
      </c>
      <c r="AD32" s="49">
        <f t="shared" si="98"/>
        <v>-100</v>
      </c>
      <c r="AE32" s="50">
        <f t="shared" si="80"/>
        <v>0</v>
      </c>
      <c r="AF32" s="50">
        <f t="shared" si="81"/>
        <v>0</v>
      </c>
      <c r="AG32" s="50">
        <f t="shared" si="82"/>
        <v>0</v>
      </c>
      <c r="AH32" s="50">
        <v>0</v>
      </c>
      <c r="AI32" s="50">
        <f t="shared" si="83"/>
        <v>0</v>
      </c>
      <c r="AJ32" s="50">
        <v>0</v>
      </c>
      <c r="AK32" s="50">
        <v>500</v>
      </c>
      <c r="AL32" s="50">
        <v>5</v>
      </c>
      <c r="AM32" s="50">
        <v>0</v>
      </c>
      <c r="AN32" s="57">
        <f t="shared" si="90"/>
        <v>-100</v>
      </c>
      <c r="AO32" s="50">
        <v>0</v>
      </c>
      <c r="AP32" s="49">
        <f>ROUND(((AO32/AL32-1)*100),1)</f>
        <v>-100</v>
      </c>
      <c r="AQ32" s="50">
        <f t="shared" si="60"/>
        <v>0</v>
      </c>
      <c r="AR32" s="50">
        <f t="shared" si="61"/>
        <v>0</v>
      </c>
      <c r="AS32" s="50">
        <f t="shared" si="62"/>
        <v>0</v>
      </c>
      <c r="AT32" s="50">
        <v>0</v>
      </c>
      <c r="AU32" s="50">
        <f t="shared" si="64"/>
        <v>0</v>
      </c>
      <c r="AV32" s="50">
        <v>0</v>
      </c>
      <c r="AW32" s="50">
        <v>500</v>
      </c>
      <c r="AX32" s="50">
        <v>5</v>
      </c>
      <c r="AY32" s="50">
        <v>0</v>
      </c>
      <c r="AZ32" s="57">
        <f t="shared" si="92"/>
        <v>-100</v>
      </c>
      <c r="BA32" s="50">
        <v>0</v>
      </c>
      <c r="BB32" s="49">
        <f t="shared" si="93"/>
        <v>-100</v>
      </c>
      <c r="BC32" s="50">
        <f t="shared" si="84"/>
        <v>0</v>
      </c>
      <c r="BD32" s="50">
        <f t="shared" si="85"/>
        <v>0</v>
      </c>
      <c r="BE32" s="50">
        <f t="shared" si="86"/>
        <v>0</v>
      </c>
      <c r="BF32" s="50">
        <v>0</v>
      </c>
      <c r="BG32" s="50">
        <f t="shared" si="87"/>
        <v>0</v>
      </c>
      <c r="BH32" s="50">
        <v>0</v>
      </c>
      <c r="BI32" s="50">
        <v>500</v>
      </c>
      <c r="BJ32" s="50">
        <v>5</v>
      </c>
      <c r="BK32" s="50">
        <v>0</v>
      </c>
      <c r="BL32" s="57">
        <f t="shared" si="94"/>
        <v>-100</v>
      </c>
      <c r="BM32" s="50">
        <v>0</v>
      </c>
      <c r="BN32" s="49">
        <f>ROUND(((BM32/BJ32-1)*100),1)</f>
        <v>-100</v>
      </c>
    </row>
    <row r="33" spans="1:66" s="39" customFormat="1" ht="16.5" customHeight="1">
      <c r="A33" s="38"/>
      <c r="B33" s="41" t="s">
        <v>36</v>
      </c>
      <c r="C33" s="50">
        <v>3335</v>
      </c>
      <c r="D33" s="50">
        <v>42</v>
      </c>
      <c r="E33" s="50">
        <v>0</v>
      </c>
      <c r="F33" s="50">
        <v>0</v>
      </c>
      <c r="G33" s="50">
        <v>0</v>
      </c>
      <c r="H33" s="50">
        <v>0</v>
      </c>
      <c r="I33" s="50">
        <v>25125</v>
      </c>
      <c r="J33" s="50">
        <v>543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f t="shared" ref="S33:T38" si="106">Y33-M33</f>
        <v>0</v>
      </c>
      <c r="T33" s="50">
        <f t="shared" si="106"/>
        <v>0</v>
      </c>
      <c r="U33" s="50">
        <f t="shared" si="103"/>
        <v>0</v>
      </c>
      <c r="V33" s="50">
        <v>0</v>
      </c>
      <c r="W33" s="50">
        <f t="shared" si="79"/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f t="shared" si="80"/>
        <v>0</v>
      </c>
      <c r="AF33" s="50">
        <f t="shared" si="81"/>
        <v>0</v>
      </c>
      <c r="AG33" s="50">
        <f t="shared" si="82"/>
        <v>0</v>
      </c>
      <c r="AH33" s="50">
        <v>0</v>
      </c>
      <c r="AI33" s="50">
        <f t="shared" si="83"/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f t="shared" si="60"/>
        <v>0</v>
      </c>
      <c r="AR33" s="50">
        <f t="shared" si="61"/>
        <v>0</v>
      </c>
      <c r="AS33" s="50">
        <f t="shared" si="62"/>
        <v>0</v>
      </c>
      <c r="AT33" s="50">
        <v>0</v>
      </c>
      <c r="AU33" s="50">
        <f t="shared" si="64"/>
        <v>0</v>
      </c>
      <c r="AV33" s="50">
        <v>0</v>
      </c>
      <c r="AW33" s="50">
        <v>0</v>
      </c>
      <c r="AX33" s="50">
        <v>0</v>
      </c>
      <c r="AY33" s="50">
        <v>0</v>
      </c>
      <c r="AZ33" s="50">
        <v>0</v>
      </c>
      <c r="BA33" s="50">
        <v>0</v>
      </c>
      <c r="BB33" s="50">
        <v>0</v>
      </c>
      <c r="BC33" s="50">
        <f t="shared" si="84"/>
        <v>0</v>
      </c>
      <c r="BD33" s="50">
        <f t="shared" si="85"/>
        <v>0</v>
      </c>
      <c r="BE33" s="50">
        <f t="shared" si="86"/>
        <v>0</v>
      </c>
      <c r="BF33" s="50">
        <v>0</v>
      </c>
      <c r="BG33" s="50">
        <f t="shared" si="87"/>
        <v>0</v>
      </c>
      <c r="BH33" s="50">
        <v>0</v>
      </c>
      <c r="BI33" s="50">
        <v>0</v>
      </c>
      <c r="BJ33" s="50">
        <v>0</v>
      </c>
      <c r="BK33" s="50">
        <v>0</v>
      </c>
      <c r="BL33" s="50">
        <v>0</v>
      </c>
      <c r="BM33" s="50">
        <v>0</v>
      </c>
      <c r="BN33" s="50">
        <v>0</v>
      </c>
    </row>
    <row r="34" spans="1:66" s="39" customFormat="1" ht="16.5" customHeight="1">
      <c r="A34" s="38"/>
      <c r="B34" s="41" t="s">
        <v>78</v>
      </c>
      <c r="C34" s="50">
        <v>0</v>
      </c>
      <c r="D34" s="50">
        <v>0</v>
      </c>
      <c r="E34" s="50">
        <v>86</v>
      </c>
      <c r="F34" s="50">
        <v>1</v>
      </c>
      <c r="G34" s="50">
        <v>0</v>
      </c>
      <c r="H34" s="50">
        <v>0</v>
      </c>
      <c r="I34" s="50">
        <v>17427</v>
      </c>
      <c r="J34" s="50">
        <v>207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f t="shared" si="106"/>
        <v>0</v>
      </c>
      <c r="T34" s="50">
        <f t="shared" si="106"/>
        <v>0</v>
      </c>
      <c r="U34" s="50">
        <f t="shared" si="103"/>
        <v>0</v>
      </c>
      <c r="V34" s="50">
        <v>0</v>
      </c>
      <c r="W34" s="50">
        <f t="shared" si="79"/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f t="shared" si="80"/>
        <v>0</v>
      </c>
      <c r="AF34" s="50">
        <f t="shared" si="81"/>
        <v>0</v>
      </c>
      <c r="AG34" s="50">
        <f t="shared" si="82"/>
        <v>0</v>
      </c>
      <c r="AH34" s="50">
        <v>0</v>
      </c>
      <c r="AI34" s="50">
        <f t="shared" si="83"/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f t="shared" si="60"/>
        <v>0</v>
      </c>
      <c r="AR34" s="50">
        <f t="shared" si="61"/>
        <v>0</v>
      </c>
      <c r="AS34" s="50">
        <f t="shared" si="62"/>
        <v>0</v>
      </c>
      <c r="AT34" s="50">
        <v>0</v>
      </c>
      <c r="AU34" s="50">
        <f t="shared" si="64"/>
        <v>0</v>
      </c>
      <c r="AV34" s="50">
        <v>0</v>
      </c>
      <c r="AW34" s="50">
        <v>0</v>
      </c>
      <c r="AX34" s="50">
        <v>0</v>
      </c>
      <c r="AY34" s="50">
        <v>0</v>
      </c>
      <c r="AZ34" s="50">
        <v>0</v>
      </c>
      <c r="BA34" s="50">
        <v>0</v>
      </c>
      <c r="BB34" s="50">
        <v>0</v>
      </c>
      <c r="BC34" s="50">
        <f t="shared" si="84"/>
        <v>0</v>
      </c>
      <c r="BD34" s="50">
        <f t="shared" si="85"/>
        <v>0</v>
      </c>
      <c r="BE34" s="50">
        <f t="shared" si="86"/>
        <v>0</v>
      </c>
      <c r="BF34" s="50">
        <v>0</v>
      </c>
      <c r="BG34" s="50">
        <f t="shared" si="87"/>
        <v>0</v>
      </c>
      <c r="BH34" s="50">
        <v>0</v>
      </c>
      <c r="BI34" s="50">
        <v>0</v>
      </c>
      <c r="BJ34" s="50">
        <v>0</v>
      </c>
      <c r="BK34" s="50">
        <v>0</v>
      </c>
      <c r="BL34" s="50">
        <v>0</v>
      </c>
      <c r="BM34" s="50">
        <v>0</v>
      </c>
      <c r="BN34" s="50">
        <v>0</v>
      </c>
    </row>
    <row r="35" spans="1:66" s="39" customFormat="1" ht="16.5" customHeight="1">
      <c r="A35" s="38"/>
      <c r="B35" s="41" t="s">
        <v>100</v>
      </c>
      <c r="C35" s="50">
        <v>0</v>
      </c>
      <c r="D35" s="50">
        <v>0</v>
      </c>
      <c r="E35" s="50">
        <v>5491</v>
      </c>
      <c r="F35" s="50">
        <v>5</v>
      </c>
      <c r="G35" s="50">
        <v>0</v>
      </c>
      <c r="H35" s="50">
        <v>0</v>
      </c>
      <c r="I35" s="50">
        <v>5421</v>
      </c>
      <c r="J35" s="50">
        <v>5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f t="shared" si="106"/>
        <v>0</v>
      </c>
      <c r="T35" s="50">
        <f t="shared" si="106"/>
        <v>0</v>
      </c>
      <c r="U35" s="50">
        <f t="shared" si="103"/>
        <v>0</v>
      </c>
      <c r="V35" s="50">
        <v>0</v>
      </c>
      <c r="W35" s="50">
        <f t="shared" si="79"/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f t="shared" si="80"/>
        <v>0</v>
      </c>
      <c r="AF35" s="50">
        <f t="shared" si="81"/>
        <v>0</v>
      </c>
      <c r="AG35" s="50">
        <f t="shared" si="82"/>
        <v>0</v>
      </c>
      <c r="AH35" s="50">
        <v>0</v>
      </c>
      <c r="AI35" s="50">
        <f t="shared" si="83"/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f t="shared" si="60"/>
        <v>0</v>
      </c>
      <c r="AR35" s="50">
        <f t="shared" si="61"/>
        <v>0</v>
      </c>
      <c r="AS35" s="50">
        <f t="shared" si="62"/>
        <v>0</v>
      </c>
      <c r="AT35" s="50">
        <v>0</v>
      </c>
      <c r="AU35" s="50">
        <f t="shared" si="64"/>
        <v>0</v>
      </c>
      <c r="AV35" s="50">
        <v>0</v>
      </c>
      <c r="AW35" s="50">
        <v>0</v>
      </c>
      <c r="AX35" s="50">
        <v>0</v>
      </c>
      <c r="AY35" s="50">
        <v>0</v>
      </c>
      <c r="AZ35" s="50">
        <v>0</v>
      </c>
      <c r="BA35" s="50">
        <v>0</v>
      </c>
      <c r="BB35" s="50">
        <v>0</v>
      </c>
      <c r="BC35" s="50">
        <f t="shared" si="84"/>
        <v>0</v>
      </c>
      <c r="BD35" s="50">
        <f t="shared" si="85"/>
        <v>0</v>
      </c>
      <c r="BE35" s="50">
        <f t="shared" si="86"/>
        <v>0</v>
      </c>
      <c r="BF35" s="50">
        <v>0</v>
      </c>
      <c r="BG35" s="50">
        <f t="shared" si="87"/>
        <v>0</v>
      </c>
      <c r="BH35" s="50">
        <v>0</v>
      </c>
      <c r="BI35" s="50">
        <v>0</v>
      </c>
      <c r="BJ35" s="50">
        <v>0</v>
      </c>
      <c r="BK35" s="50">
        <v>0</v>
      </c>
      <c r="BL35" s="50">
        <v>0</v>
      </c>
      <c r="BM35" s="50">
        <v>0</v>
      </c>
      <c r="BN35" s="50">
        <v>0</v>
      </c>
    </row>
    <row r="36" spans="1:66" s="39" customFormat="1" ht="16.5" customHeight="1">
      <c r="A36" s="38"/>
      <c r="B36" s="41" t="s">
        <v>172</v>
      </c>
      <c r="C36" s="50">
        <v>0</v>
      </c>
      <c r="D36" s="50">
        <v>0</v>
      </c>
      <c r="E36" s="50">
        <v>28351</v>
      </c>
      <c r="F36" s="50">
        <v>57</v>
      </c>
      <c r="G36" s="50">
        <v>2078</v>
      </c>
      <c r="H36" s="50">
        <v>45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f t="shared" si="106"/>
        <v>0</v>
      </c>
      <c r="T36" s="50">
        <f t="shared" si="106"/>
        <v>0</v>
      </c>
      <c r="U36" s="50">
        <f t="shared" si="103"/>
        <v>0</v>
      </c>
      <c r="V36" s="50">
        <v>0</v>
      </c>
      <c r="W36" s="50">
        <f t="shared" si="79"/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f t="shared" si="80"/>
        <v>0</v>
      </c>
      <c r="AF36" s="50">
        <f t="shared" si="81"/>
        <v>0</v>
      </c>
      <c r="AG36" s="50">
        <f t="shared" si="82"/>
        <v>0</v>
      </c>
      <c r="AH36" s="50">
        <v>0</v>
      </c>
      <c r="AI36" s="50">
        <f t="shared" si="83"/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f t="shared" si="60"/>
        <v>0</v>
      </c>
      <c r="AR36" s="50">
        <f t="shared" si="61"/>
        <v>0</v>
      </c>
      <c r="AS36" s="50">
        <f t="shared" si="62"/>
        <v>0</v>
      </c>
      <c r="AT36" s="50">
        <v>0</v>
      </c>
      <c r="AU36" s="50">
        <f t="shared" si="64"/>
        <v>0</v>
      </c>
      <c r="AV36" s="50">
        <v>0</v>
      </c>
      <c r="AW36" s="50">
        <v>0</v>
      </c>
      <c r="AX36" s="50">
        <v>0</v>
      </c>
      <c r="AY36" s="50">
        <v>0</v>
      </c>
      <c r="AZ36" s="50">
        <v>0</v>
      </c>
      <c r="BA36" s="50">
        <v>0</v>
      </c>
      <c r="BB36" s="50">
        <v>0</v>
      </c>
      <c r="BC36" s="50">
        <f t="shared" si="84"/>
        <v>0</v>
      </c>
      <c r="BD36" s="50">
        <f t="shared" si="85"/>
        <v>0</v>
      </c>
      <c r="BE36" s="50">
        <f t="shared" si="86"/>
        <v>0</v>
      </c>
      <c r="BF36" s="50">
        <v>0</v>
      </c>
      <c r="BG36" s="50">
        <f t="shared" si="87"/>
        <v>0</v>
      </c>
      <c r="BH36" s="50">
        <v>0</v>
      </c>
      <c r="BI36" s="50">
        <v>0</v>
      </c>
      <c r="BJ36" s="50">
        <v>0</v>
      </c>
      <c r="BK36" s="50">
        <v>0</v>
      </c>
      <c r="BL36" s="50">
        <v>0</v>
      </c>
      <c r="BM36" s="50">
        <v>0</v>
      </c>
      <c r="BN36" s="50">
        <v>0</v>
      </c>
    </row>
    <row r="37" spans="1:66" s="39" customFormat="1" ht="16.5" customHeight="1">
      <c r="A37" s="38"/>
      <c r="B37" s="41" t="s">
        <v>162</v>
      </c>
      <c r="C37" s="50">
        <v>0</v>
      </c>
      <c r="D37" s="50">
        <v>0</v>
      </c>
      <c r="E37" s="50">
        <v>40360</v>
      </c>
      <c r="F37" s="50">
        <v>259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f t="shared" si="106"/>
        <v>0</v>
      </c>
      <c r="T37" s="50">
        <f t="shared" si="106"/>
        <v>0</v>
      </c>
      <c r="U37" s="50">
        <f t="shared" si="103"/>
        <v>0</v>
      </c>
      <c r="V37" s="50">
        <v>0</v>
      </c>
      <c r="W37" s="50">
        <f t="shared" si="79"/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f t="shared" si="80"/>
        <v>0</v>
      </c>
      <c r="AF37" s="50">
        <f t="shared" si="81"/>
        <v>0</v>
      </c>
      <c r="AG37" s="50">
        <f t="shared" si="82"/>
        <v>0</v>
      </c>
      <c r="AH37" s="50">
        <v>0</v>
      </c>
      <c r="AI37" s="50">
        <f t="shared" si="83"/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f t="shared" si="60"/>
        <v>0</v>
      </c>
      <c r="AR37" s="50">
        <f t="shared" si="61"/>
        <v>0</v>
      </c>
      <c r="AS37" s="50">
        <f t="shared" si="62"/>
        <v>0</v>
      </c>
      <c r="AT37" s="50">
        <v>0</v>
      </c>
      <c r="AU37" s="50">
        <f t="shared" si="64"/>
        <v>0</v>
      </c>
      <c r="AV37" s="50">
        <v>0</v>
      </c>
      <c r="AW37" s="50">
        <v>0</v>
      </c>
      <c r="AX37" s="50">
        <v>0</v>
      </c>
      <c r="AY37" s="50">
        <v>0</v>
      </c>
      <c r="AZ37" s="50">
        <v>0</v>
      </c>
      <c r="BA37" s="50">
        <v>0</v>
      </c>
      <c r="BB37" s="50">
        <v>0</v>
      </c>
      <c r="BC37" s="50">
        <f t="shared" si="84"/>
        <v>0</v>
      </c>
      <c r="BD37" s="50">
        <f t="shared" si="85"/>
        <v>0</v>
      </c>
      <c r="BE37" s="50">
        <f t="shared" si="86"/>
        <v>0</v>
      </c>
      <c r="BF37" s="50">
        <v>0</v>
      </c>
      <c r="BG37" s="50">
        <f t="shared" si="87"/>
        <v>0</v>
      </c>
      <c r="BH37" s="50">
        <v>0</v>
      </c>
      <c r="BI37" s="50">
        <v>0</v>
      </c>
      <c r="BJ37" s="50">
        <v>0</v>
      </c>
      <c r="BK37" s="50">
        <v>0</v>
      </c>
      <c r="BL37" s="50">
        <v>0</v>
      </c>
      <c r="BM37" s="50">
        <v>0</v>
      </c>
      <c r="BN37" s="50">
        <v>0</v>
      </c>
    </row>
    <row r="38" spans="1:66" s="39" customFormat="1" ht="16.5" customHeight="1">
      <c r="A38" s="38"/>
      <c r="B38" s="41" t="s">
        <v>43</v>
      </c>
      <c r="C38" s="50">
        <v>0</v>
      </c>
      <c r="D38" s="50">
        <v>0</v>
      </c>
      <c r="E38" s="50">
        <v>16</v>
      </c>
      <c r="F38" s="50">
        <v>1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f t="shared" si="106"/>
        <v>0</v>
      </c>
      <c r="T38" s="50">
        <f t="shared" si="106"/>
        <v>0</v>
      </c>
      <c r="U38" s="50">
        <f t="shared" si="103"/>
        <v>0</v>
      </c>
      <c r="V38" s="50">
        <v>0</v>
      </c>
      <c r="W38" s="50">
        <f t="shared" si="79"/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f t="shared" si="80"/>
        <v>0</v>
      </c>
      <c r="AF38" s="50">
        <f t="shared" si="81"/>
        <v>0</v>
      </c>
      <c r="AG38" s="50">
        <f t="shared" si="82"/>
        <v>0</v>
      </c>
      <c r="AH38" s="50">
        <v>0</v>
      </c>
      <c r="AI38" s="50">
        <f t="shared" si="83"/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f t="shared" si="60"/>
        <v>0</v>
      </c>
      <c r="AR38" s="50">
        <f t="shared" si="61"/>
        <v>0</v>
      </c>
      <c r="AS38" s="50">
        <f t="shared" si="62"/>
        <v>0</v>
      </c>
      <c r="AT38" s="50">
        <v>0</v>
      </c>
      <c r="AU38" s="50">
        <f t="shared" si="64"/>
        <v>0</v>
      </c>
      <c r="AV38" s="50">
        <v>0</v>
      </c>
      <c r="AW38" s="50">
        <v>0</v>
      </c>
      <c r="AX38" s="50">
        <v>0</v>
      </c>
      <c r="AY38" s="50">
        <v>0</v>
      </c>
      <c r="AZ38" s="50">
        <v>0</v>
      </c>
      <c r="BA38" s="50">
        <v>0</v>
      </c>
      <c r="BB38" s="50">
        <v>0</v>
      </c>
      <c r="BC38" s="50">
        <f t="shared" si="84"/>
        <v>0</v>
      </c>
      <c r="BD38" s="50">
        <f t="shared" si="85"/>
        <v>0</v>
      </c>
      <c r="BE38" s="50">
        <f t="shared" si="86"/>
        <v>0</v>
      </c>
      <c r="BF38" s="50">
        <v>0</v>
      </c>
      <c r="BG38" s="50">
        <f t="shared" si="87"/>
        <v>0</v>
      </c>
      <c r="BH38" s="50">
        <v>0</v>
      </c>
      <c r="BI38" s="50">
        <v>0</v>
      </c>
      <c r="BJ38" s="50">
        <v>0</v>
      </c>
      <c r="BK38" s="50">
        <v>0</v>
      </c>
      <c r="BL38" s="50">
        <v>0</v>
      </c>
      <c r="BM38" s="50">
        <v>0</v>
      </c>
      <c r="BN38" s="50">
        <v>0</v>
      </c>
    </row>
    <row r="39" spans="1:66" s="39" customFormat="1" ht="16.5" customHeight="1">
      <c r="A39" s="38"/>
      <c r="B39" s="27" t="s">
        <v>7</v>
      </c>
      <c r="C39" s="53">
        <f t="shared" ref="C39:O39" si="107">C40-SUM(C21:C38)</f>
        <v>0</v>
      </c>
      <c r="D39" s="52">
        <f t="shared" si="107"/>
        <v>0</v>
      </c>
      <c r="E39" s="53">
        <f t="shared" si="107"/>
        <v>300</v>
      </c>
      <c r="F39" s="52">
        <f t="shared" si="107"/>
        <v>8</v>
      </c>
      <c r="G39" s="53">
        <f t="shared" si="107"/>
        <v>30</v>
      </c>
      <c r="H39" s="52">
        <f t="shared" si="107"/>
        <v>2</v>
      </c>
      <c r="I39" s="53">
        <f t="shared" si="107"/>
        <v>77</v>
      </c>
      <c r="J39" s="52">
        <f t="shared" si="107"/>
        <v>1</v>
      </c>
      <c r="K39" s="53">
        <f>K40-SUM(K21:K38)</f>
        <v>1</v>
      </c>
      <c r="L39" s="52">
        <f>L40-SUM(L21:L38)</f>
        <v>1</v>
      </c>
      <c r="M39" s="53">
        <f t="shared" si="107"/>
        <v>0</v>
      </c>
      <c r="N39" s="52">
        <f t="shared" si="107"/>
        <v>0</v>
      </c>
      <c r="O39" s="52">
        <f t="shared" si="107"/>
        <v>0</v>
      </c>
      <c r="P39" s="52">
        <v>0</v>
      </c>
      <c r="Q39" s="52">
        <f>Q40-SUM(Q21:Q38)</f>
        <v>0</v>
      </c>
      <c r="R39" s="52">
        <v>0</v>
      </c>
      <c r="S39" s="52">
        <f>S40-SUM(S21:S38)</f>
        <v>0</v>
      </c>
      <c r="T39" s="52">
        <f>T40-SUM(T21:T38)</f>
        <v>0</v>
      </c>
      <c r="U39" s="53">
        <f>U40-SUM(U21:U38)</f>
        <v>0</v>
      </c>
      <c r="V39" s="53">
        <v>0</v>
      </c>
      <c r="W39" s="52">
        <f>W40-SUM(W21:W38)</f>
        <v>0</v>
      </c>
      <c r="X39" s="53">
        <v>0</v>
      </c>
      <c r="Y39" s="53">
        <f>Y40-SUM(Y21:Y38)</f>
        <v>0</v>
      </c>
      <c r="Z39" s="52">
        <f>Z40-SUM(Z21:Z38)</f>
        <v>0</v>
      </c>
      <c r="AA39" s="53">
        <f>AA40-SUM(AA21:AA38)</f>
        <v>0</v>
      </c>
      <c r="AB39" s="52">
        <v>0</v>
      </c>
      <c r="AC39" s="52">
        <f>AC40-SUM(AC21:AC38)</f>
        <v>0</v>
      </c>
      <c r="AD39" s="52">
        <v>0</v>
      </c>
      <c r="AE39" s="52">
        <f>AE40-SUM(AE21:AE38)</f>
        <v>0</v>
      </c>
      <c r="AF39" s="52">
        <f>AF40-SUM(AF21:AF38)</f>
        <v>1</v>
      </c>
      <c r="AG39" s="53">
        <f>AG40-SUM(AG21:AG38)</f>
        <v>0</v>
      </c>
      <c r="AH39" s="53">
        <v>0</v>
      </c>
      <c r="AI39" s="52">
        <f>AI40-SUM(AI21:AI38)</f>
        <v>0</v>
      </c>
      <c r="AJ39" s="53">
        <v>0</v>
      </c>
      <c r="AK39" s="53">
        <f>AK40-SUM(AK21:AK38)</f>
        <v>0</v>
      </c>
      <c r="AL39" s="52">
        <f>AL40-SUM(AL21:AL38)</f>
        <v>1</v>
      </c>
      <c r="AM39" s="53">
        <f>AM40-SUM(AM21:AM38)</f>
        <v>0</v>
      </c>
      <c r="AN39" s="52">
        <v>0</v>
      </c>
      <c r="AO39" s="52">
        <f>AO40-SUM(AO21:AO38)</f>
        <v>0</v>
      </c>
      <c r="AP39" s="52">
        <v>0</v>
      </c>
      <c r="AQ39" s="52">
        <f>AQ40-SUM(AQ21:AQ38)</f>
        <v>0</v>
      </c>
      <c r="AR39" s="52">
        <f>AR40-SUM(AR21:AR38)</f>
        <v>0</v>
      </c>
      <c r="AS39" s="53">
        <f>AS40-SUM(AS21:AS38)</f>
        <v>0</v>
      </c>
      <c r="AT39" s="53">
        <v>0</v>
      </c>
      <c r="AU39" s="52">
        <f>AU40-SUM(AU21:AU38)</f>
        <v>0</v>
      </c>
      <c r="AV39" s="53">
        <v>0</v>
      </c>
      <c r="AW39" s="53">
        <f>AW40-SUM(AW21:AW38)</f>
        <v>0</v>
      </c>
      <c r="AX39" s="52">
        <f>AX40-SUM(AX21:AX38)</f>
        <v>1</v>
      </c>
      <c r="AY39" s="52">
        <f>AY40-SUM(AY21:AY38)</f>
        <v>0</v>
      </c>
      <c r="AZ39" s="52">
        <v>0</v>
      </c>
      <c r="BA39" s="52">
        <f>BA40-SUM(BA21:BA38)</f>
        <v>0</v>
      </c>
      <c r="BB39" s="52">
        <v>0</v>
      </c>
      <c r="BC39" s="52">
        <f>BC40-SUM(BC21:BC38)</f>
        <v>0</v>
      </c>
      <c r="BD39" s="52">
        <f>BD40-SUM(BD21:BD38)</f>
        <v>0</v>
      </c>
      <c r="BE39" s="53">
        <f>BE40-SUM(BE21:BE38)</f>
        <v>0</v>
      </c>
      <c r="BF39" s="53">
        <v>0</v>
      </c>
      <c r="BG39" s="52">
        <f>BG40-SUM(BG21:BG38)</f>
        <v>0</v>
      </c>
      <c r="BH39" s="53">
        <v>0</v>
      </c>
      <c r="BI39" s="53">
        <f>BI40-SUM(BI21:BI38)</f>
        <v>0</v>
      </c>
      <c r="BJ39" s="52">
        <f>BJ40-SUM(BJ21:BJ38)</f>
        <v>1</v>
      </c>
      <c r="BK39" s="52">
        <f>BK40-SUM(BK21:BK38)</f>
        <v>0</v>
      </c>
      <c r="BL39" s="52">
        <v>0</v>
      </c>
      <c r="BM39" s="52">
        <f>BM40-SUM(BM21:BM38)</f>
        <v>0</v>
      </c>
      <c r="BN39" s="49">
        <f>ROUND(((BM39/BJ39-1)*100),1)</f>
        <v>-100</v>
      </c>
    </row>
    <row r="40" spans="1:66" s="10" customFormat="1" ht="16.5" customHeight="1">
      <c r="A40" s="9"/>
      <c r="B40" s="29" t="s">
        <v>99</v>
      </c>
      <c r="C40" s="53">
        <v>125607</v>
      </c>
      <c r="D40" s="52">
        <v>1658</v>
      </c>
      <c r="E40" s="53">
        <v>265245</v>
      </c>
      <c r="F40" s="52">
        <v>1311</v>
      </c>
      <c r="G40" s="33">
        <v>177473</v>
      </c>
      <c r="H40" s="52">
        <v>2702</v>
      </c>
      <c r="I40" s="33">
        <v>172154</v>
      </c>
      <c r="J40" s="52">
        <v>1882</v>
      </c>
      <c r="K40" s="33">
        <v>339461</v>
      </c>
      <c r="L40" s="52">
        <v>3129</v>
      </c>
      <c r="M40" s="33">
        <v>8184</v>
      </c>
      <c r="N40" s="52">
        <v>60</v>
      </c>
      <c r="O40" s="52">
        <v>0</v>
      </c>
      <c r="P40" s="56">
        <f t="shared" si="44"/>
        <v>-100</v>
      </c>
      <c r="Q40" s="52">
        <v>0</v>
      </c>
      <c r="R40" s="56">
        <f t="shared" si="45"/>
        <v>-100</v>
      </c>
      <c r="S40" s="55">
        <f t="shared" ref="S40:U40" si="108">Y40-M40</f>
        <v>22937</v>
      </c>
      <c r="T40" s="55">
        <f t="shared" si="108"/>
        <v>142</v>
      </c>
      <c r="U40" s="53">
        <f t="shared" si="108"/>
        <v>3454</v>
      </c>
      <c r="V40" s="56">
        <f t="shared" si="47"/>
        <v>-84.9</v>
      </c>
      <c r="W40" s="52">
        <f t="shared" si="48"/>
        <v>4</v>
      </c>
      <c r="X40" s="56">
        <f t="shared" si="49"/>
        <v>-97.2</v>
      </c>
      <c r="Y40" s="33">
        <v>31121</v>
      </c>
      <c r="Z40" s="52">
        <v>202</v>
      </c>
      <c r="AA40" s="33">
        <v>3454</v>
      </c>
      <c r="AB40" s="56">
        <f t="shared" ref="AB40" si="109">ROUND(((AA40/Y40-1)*100),1)</f>
        <v>-88.9</v>
      </c>
      <c r="AC40" s="52">
        <v>4</v>
      </c>
      <c r="AD40" s="56">
        <f t="shared" ref="AD40" si="110">ROUND(((AC40/Z40-1)*100),1)</f>
        <v>-98</v>
      </c>
      <c r="AE40" s="55">
        <f t="shared" ref="AE40" si="111">AK40-Y40</f>
        <v>66563</v>
      </c>
      <c r="AF40" s="55">
        <f t="shared" ref="AF40" si="112">AL40-Z40</f>
        <v>804</v>
      </c>
      <c r="AG40" s="53">
        <f t="shared" ref="AG40" si="113">AM40-AA40</f>
        <v>54017</v>
      </c>
      <c r="AH40" s="56">
        <f t="shared" ref="AH40" si="114">ROUND(((AG40/AE40-1)*100),1)</f>
        <v>-18.8</v>
      </c>
      <c r="AI40" s="52">
        <f t="shared" ref="AI40" si="115">AO40-AC40</f>
        <v>421</v>
      </c>
      <c r="AJ40" s="56">
        <f t="shared" ref="AJ40" si="116">ROUND(((AI40/AF40-1)*100),1)</f>
        <v>-47.6</v>
      </c>
      <c r="AK40" s="33">
        <v>97684</v>
      </c>
      <c r="AL40" s="52">
        <v>1006</v>
      </c>
      <c r="AM40" s="33">
        <v>57471</v>
      </c>
      <c r="AN40" s="56">
        <f t="shared" ref="AN40" si="117">ROUND(((AM40/AK40-1)*100),1)</f>
        <v>-41.2</v>
      </c>
      <c r="AO40" s="52">
        <v>425</v>
      </c>
      <c r="AP40" s="56">
        <f t="shared" ref="AP40" si="118">ROUND(((AO40/AL40-1)*100),1)</f>
        <v>-57.8</v>
      </c>
      <c r="AQ40" s="55">
        <f t="shared" ref="AQ40" si="119">AW40-AK40</f>
        <v>21640</v>
      </c>
      <c r="AR40" s="55">
        <f t="shared" ref="AR40" si="120">AX40-AL40</f>
        <v>148</v>
      </c>
      <c r="AS40" s="53">
        <f t="shared" ref="AS40" si="121">AY40-AM40</f>
        <v>23146</v>
      </c>
      <c r="AT40" s="56">
        <f t="shared" ref="AT40" si="122">ROUND(((AS40/AQ40-1)*100),1)</f>
        <v>7</v>
      </c>
      <c r="AU40" s="52">
        <f t="shared" ref="AU40" si="123">BA40-AO40</f>
        <v>269</v>
      </c>
      <c r="AV40" s="56">
        <f t="shared" ref="AV40" si="124">ROUND(((AU40/AR40-1)*100),1)</f>
        <v>81.8</v>
      </c>
      <c r="AW40" s="33">
        <v>119324</v>
      </c>
      <c r="AX40" s="52">
        <v>1154</v>
      </c>
      <c r="AY40" s="52">
        <v>80617</v>
      </c>
      <c r="AZ40" s="56">
        <f t="shared" ref="AZ40" si="125">ROUND(((AY40/AW40-1)*100),1)</f>
        <v>-32.4</v>
      </c>
      <c r="BA40" s="52">
        <v>694</v>
      </c>
      <c r="BB40" s="56">
        <f t="shared" ref="BB40" si="126">ROUND(((BA40/AX40-1)*100),1)</f>
        <v>-39.9</v>
      </c>
      <c r="BC40" s="55">
        <f t="shared" ref="BC40" si="127">BI40-AW40</f>
        <v>217</v>
      </c>
      <c r="BD40" s="55">
        <f t="shared" ref="BD40" si="128">BJ40-AX40</f>
        <v>5</v>
      </c>
      <c r="BE40" s="53">
        <f t="shared" ref="BE40" si="129">BK40-AY40</f>
        <v>31363</v>
      </c>
      <c r="BF40" s="56">
        <f t="shared" ref="BF40" si="130">ROUND(((BE40/BC40-1)*100),1)</f>
        <v>14353</v>
      </c>
      <c r="BG40" s="52">
        <f t="shared" ref="BG40" si="131">BM40-BA40</f>
        <v>504</v>
      </c>
      <c r="BH40" s="56">
        <f t="shared" ref="BH40" si="132">ROUND(((BG40/BD40-1)*100),1)</f>
        <v>9980</v>
      </c>
      <c r="BI40" s="33">
        <v>119541</v>
      </c>
      <c r="BJ40" s="52">
        <v>1159</v>
      </c>
      <c r="BK40" s="52">
        <v>111980</v>
      </c>
      <c r="BL40" s="56">
        <f t="shared" ref="BL40" si="133">ROUND(((BK40/BI40-1)*100),1)</f>
        <v>-6.3</v>
      </c>
      <c r="BM40" s="52">
        <v>1198</v>
      </c>
      <c r="BN40" s="56">
        <f t="shared" ref="BN40" si="134">ROUND(((BM40/BJ40-1)*100),1)</f>
        <v>3.4</v>
      </c>
    </row>
    <row r="41" spans="1:66">
      <c r="A41" s="1" t="s">
        <v>18</v>
      </c>
    </row>
  </sheetData>
  <sortState ref="B21:ET38">
    <sortCondition descending="1" ref="K21:K38"/>
  </sortState>
  <mergeCells count="33">
    <mergeCell ref="AQ3:AV3"/>
    <mergeCell ref="AW3:BB3"/>
    <mergeCell ref="AQ4:AR4"/>
    <mergeCell ref="AS4:AV4"/>
    <mergeCell ref="AW4:AX4"/>
    <mergeCell ref="AY4:BB4"/>
    <mergeCell ref="A3:B5"/>
    <mergeCell ref="M3:R3"/>
    <mergeCell ref="S3:X3"/>
    <mergeCell ref="K3:L4"/>
    <mergeCell ref="Y3:AD3"/>
    <mergeCell ref="M4:N4"/>
    <mergeCell ref="O4:R4"/>
    <mergeCell ref="S4:T4"/>
    <mergeCell ref="U4:X4"/>
    <mergeCell ref="Y4:Z4"/>
    <mergeCell ref="G3:H4"/>
    <mergeCell ref="AA4:AD4"/>
    <mergeCell ref="C3:D4"/>
    <mergeCell ref="E3:F4"/>
    <mergeCell ref="I3:J4"/>
    <mergeCell ref="AE3:AJ3"/>
    <mergeCell ref="AK3:AP3"/>
    <mergeCell ref="AE4:AF4"/>
    <mergeCell ref="AG4:AJ4"/>
    <mergeCell ref="AK4:AL4"/>
    <mergeCell ref="AM4:AP4"/>
    <mergeCell ref="BC3:BH3"/>
    <mergeCell ref="BI3:BN3"/>
    <mergeCell ref="BC4:BD4"/>
    <mergeCell ref="BE4:BH4"/>
    <mergeCell ref="BI4:BJ4"/>
    <mergeCell ref="BK4:BN4"/>
  </mergeCells>
  <phoneticPr fontId="2" type="noConversion"/>
  <printOptions horizontalCentered="1"/>
  <pageMargins left="0.11811023622047245" right="0.11811023622047245" top="0.74803149606299213" bottom="0.41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N33"/>
  <sheetViews>
    <sheetView workbookViewId="0">
      <pane xSplit="12" ySplit="5" topLeftCell="BC6" activePane="bottomRight" state="frozen"/>
      <selection pane="topRight" activeCell="M1" sqref="M1"/>
      <selection pane="bottomLeft" activeCell="A6" sqref="A6"/>
      <selection pane="bottomRight"/>
    </sheetView>
  </sheetViews>
  <sheetFormatPr defaultRowHeight="16.5"/>
  <cols>
    <col min="1" max="1" width="7.125" style="60" customWidth="1"/>
    <col min="2" max="2" width="19.625" style="60" customWidth="1"/>
    <col min="3" max="10" width="11.25" style="60" hidden="1" customWidth="1"/>
    <col min="11" max="12" width="11.25" style="60" customWidth="1"/>
    <col min="13" max="15" width="11.25" style="60" hidden="1" customWidth="1"/>
    <col min="16" max="16" width="8.625" style="60" hidden="1" customWidth="1"/>
    <col min="17" max="17" width="11.25" style="60" hidden="1" customWidth="1"/>
    <col min="18" max="18" width="8.625" style="60" hidden="1" customWidth="1"/>
    <col min="19" max="21" width="11.25" style="60" hidden="1" customWidth="1"/>
    <col min="22" max="22" width="8.625" style="60" hidden="1" customWidth="1"/>
    <col min="23" max="23" width="11.25" style="60" hidden="1" customWidth="1"/>
    <col min="24" max="24" width="8.625" style="60" hidden="1" customWidth="1"/>
    <col min="25" max="27" width="11.25" style="60" hidden="1" customWidth="1"/>
    <col min="28" max="28" width="8.625" style="60" hidden="1" customWidth="1"/>
    <col min="29" max="29" width="11.25" style="60" hidden="1" customWidth="1"/>
    <col min="30" max="30" width="8.625" style="60" hidden="1" customWidth="1"/>
    <col min="31" max="33" width="11.25" style="60" hidden="1" customWidth="1"/>
    <col min="34" max="34" width="8.625" style="60" hidden="1" customWidth="1"/>
    <col min="35" max="35" width="11.25" style="60" hidden="1" customWidth="1"/>
    <col min="36" max="36" width="8.625" style="60" hidden="1" customWidth="1"/>
    <col min="37" max="39" width="11.25" style="60" hidden="1" customWidth="1"/>
    <col min="40" max="40" width="8.625" style="60" hidden="1" customWidth="1"/>
    <col min="41" max="41" width="11.25" style="60" hidden="1" customWidth="1"/>
    <col min="42" max="42" width="8.625" style="60" hidden="1" customWidth="1"/>
    <col min="43" max="45" width="11.25" style="60" hidden="1" customWidth="1"/>
    <col min="46" max="46" width="8.625" style="60" hidden="1" customWidth="1"/>
    <col min="47" max="47" width="11.25" style="60" hidden="1" customWidth="1"/>
    <col min="48" max="48" width="8.625" style="60" hidden="1" customWidth="1"/>
    <col min="49" max="51" width="11.25" style="60" hidden="1" customWidth="1"/>
    <col min="52" max="52" width="8.625" style="60" hidden="1" customWidth="1"/>
    <col min="53" max="53" width="11.25" style="60" hidden="1" customWidth="1"/>
    <col min="54" max="54" width="8.625" style="60" hidden="1" customWidth="1"/>
    <col min="55" max="57" width="11.25" style="60" customWidth="1"/>
    <col min="58" max="58" width="8.625" style="60" customWidth="1"/>
    <col min="59" max="59" width="11.25" style="60" customWidth="1"/>
    <col min="60" max="60" width="8.625" style="60" customWidth="1"/>
    <col min="61" max="63" width="11.25" style="60" customWidth="1"/>
    <col min="64" max="64" width="8.625" style="60" customWidth="1"/>
    <col min="65" max="65" width="11.25" style="60" customWidth="1"/>
    <col min="66" max="66" width="8.625" style="60" customWidth="1"/>
    <col min="67" max="16384" width="9" style="60"/>
  </cols>
  <sheetData>
    <row r="1" spans="1:66" s="44" customFormat="1" ht="17.25" customHeight="1">
      <c r="A1" s="44" t="s">
        <v>120</v>
      </c>
      <c r="M1" s="45"/>
      <c r="N1" s="45"/>
      <c r="S1" s="45"/>
      <c r="T1" s="45"/>
      <c r="Y1" s="45"/>
      <c r="Z1" s="45"/>
      <c r="AE1" s="45"/>
      <c r="AF1" s="45"/>
      <c r="AK1" s="45"/>
      <c r="AL1" s="45"/>
      <c r="AQ1" s="45"/>
      <c r="AR1" s="45"/>
      <c r="AW1" s="45"/>
      <c r="AX1" s="45"/>
      <c r="BC1" s="45"/>
      <c r="BD1" s="45"/>
      <c r="BI1" s="45"/>
      <c r="BJ1" s="45"/>
    </row>
    <row r="2" spans="1:66" s="43" customFormat="1" ht="15.75" customHeight="1">
      <c r="B2" s="46"/>
      <c r="M2" s="46"/>
      <c r="N2" s="46"/>
      <c r="R2" s="46" t="s">
        <v>11</v>
      </c>
      <c r="S2" s="46"/>
      <c r="T2" s="46"/>
      <c r="X2" s="46"/>
      <c r="Y2" s="46"/>
      <c r="Z2" s="46"/>
      <c r="AD2" s="46" t="s">
        <v>11</v>
      </c>
      <c r="AE2" s="46"/>
      <c r="AF2" s="46"/>
      <c r="AJ2" s="46"/>
      <c r="AK2" s="46"/>
      <c r="AL2" s="46"/>
      <c r="AP2" s="46" t="s">
        <v>11</v>
      </c>
      <c r="AQ2" s="46"/>
      <c r="AR2" s="46"/>
      <c r="AV2" s="46"/>
      <c r="AW2" s="46"/>
      <c r="AX2" s="46"/>
      <c r="BB2" s="46" t="s">
        <v>11</v>
      </c>
      <c r="BC2" s="46"/>
      <c r="BD2" s="46"/>
      <c r="BH2" s="46"/>
      <c r="BI2" s="46"/>
      <c r="BJ2" s="46"/>
      <c r="BN2" s="46" t="s">
        <v>11</v>
      </c>
    </row>
    <row r="3" spans="1:66" s="6" customFormat="1" ht="18" customHeight="1">
      <c r="A3" s="75" t="s">
        <v>0</v>
      </c>
      <c r="B3" s="75"/>
      <c r="C3" s="75" t="s">
        <v>159</v>
      </c>
      <c r="D3" s="75"/>
      <c r="E3" s="75" t="s">
        <v>181</v>
      </c>
      <c r="F3" s="75"/>
      <c r="G3" s="75" t="s">
        <v>209</v>
      </c>
      <c r="H3" s="75"/>
      <c r="I3" s="75" t="s">
        <v>232</v>
      </c>
      <c r="J3" s="75"/>
      <c r="K3" s="75" t="s">
        <v>270</v>
      </c>
      <c r="L3" s="75"/>
      <c r="M3" s="75" t="s">
        <v>1</v>
      </c>
      <c r="N3" s="75"/>
      <c r="O3" s="75"/>
      <c r="P3" s="75"/>
      <c r="Q3" s="75"/>
      <c r="R3" s="75"/>
      <c r="S3" s="75" t="s">
        <v>23</v>
      </c>
      <c r="T3" s="75"/>
      <c r="U3" s="75"/>
      <c r="V3" s="75"/>
      <c r="W3" s="75"/>
      <c r="X3" s="75"/>
      <c r="Y3" s="75" t="s">
        <v>24</v>
      </c>
      <c r="Z3" s="75"/>
      <c r="AA3" s="75"/>
      <c r="AB3" s="75"/>
      <c r="AC3" s="75"/>
      <c r="AD3" s="75"/>
      <c r="AE3" s="75" t="s">
        <v>258</v>
      </c>
      <c r="AF3" s="75"/>
      <c r="AG3" s="75"/>
      <c r="AH3" s="75"/>
      <c r="AI3" s="75"/>
      <c r="AJ3" s="75"/>
      <c r="AK3" s="75" t="s">
        <v>259</v>
      </c>
      <c r="AL3" s="75"/>
      <c r="AM3" s="75"/>
      <c r="AN3" s="75"/>
      <c r="AO3" s="75"/>
      <c r="AP3" s="75"/>
      <c r="AQ3" s="75" t="s">
        <v>260</v>
      </c>
      <c r="AR3" s="75"/>
      <c r="AS3" s="75"/>
      <c r="AT3" s="75"/>
      <c r="AU3" s="75"/>
      <c r="AV3" s="75"/>
      <c r="AW3" s="75" t="s">
        <v>261</v>
      </c>
      <c r="AX3" s="75"/>
      <c r="AY3" s="75"/>
      <c r="AZ3" s="75"/>
      <c r="BA3" s="75"/>
      <c r="BB3" s="75"/>
      <c r="BC3" s="75" t="s">
        <v>263</v>
      </c>
      <c r="BD3" s="75"/>
      <c r="BE3" s="75"/>
      <c r="BF3" s="75"/>
      <c r="BG3" s="75"/>
      <c r="BH3" s="75"/>
      <c r="BI3" s="75" t="s">
        <v>264</v>
      </c>
      <c r="BJ3" s="75"/>
      <c r="BK3" s="75"/>
      <c r="BL3" s="75"/>
      <c r="BM3" s="75"/>
      <c r="BN3" s="75"/>
    </row>
    <row r="4" spans="1:66" s="6" customFormat="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283</v>
      </c>
      <c r="N4" s="75"/>
      <c r="O4" s="75" t="s">
        <v>284</v>
      </c>
      <c r="P4" s="75"/>
      <c r="Q4" s="75"/>
      <c r="R4" s="75"/>
      <c r="S4" s="75" t="s">
        <v>253</v>
      </c>
      <c r="T4" s="75"/>
      <c r="U4" s="75" t="s">
        <v>284</v>
      </c>
      <c r="V4" s="75"/>
      <c r="W4" s="75"/>
      <c r="X4" s="75"/>
      <c r="Y4" s="75" t="s">
        <v>253</v>
      </c>
      <c r="Z4" s="75"/>
      <c r="AA4" s="75" t="s">
        <v>284</v>
      </c>
      <c r="AB4" s="75"/>
      <c r="AC4" s="75"/>
      <c r="AD4" s="75"/>
      <c r="AE4" s="75" t="s">
        <v>303</v>
      </c>
      <c r="AF4" s="75"/>
      <c r="AG4" s="75" t="s">
        <v>304</v>
      </c>
      <c r="AH4" s="75"/>
      <c r="AI4" s="75"/>
      <c r="AJ4" s="75"/>
      <c r="AK4" s="75" t="s">
        <v>303</v>
      </c>
      <c r="AL4" s="75"/>
      <c r="AM4" s="75" t="s">
        <v>304</v>
      </c>
      <c r="AN4" s="75"/>
      <c r="AO4" s="75"/>
      <c r="AP4" s="75"/>
      <c r="AQ4" s="75" t="s">
        <v>303</v>
      </c>
      <c r="AR4" s="75"/>
      <c r="AS4" s="75" t="s">
        <v>304</v>
      </c>
      <c r="AT4" s="75"/>
      <c r="AU4" s="75"/>
      <c r="AV4" s="75"/>
      <c r="AW4" s="75" t="s">
        <v>303</v>
      </c>
      <c r="AX4" s="75"/>
      <c r="AY4" s="75" t="s">
        <v>304</v>
      </c>
      <c r="AZ4" s="75"/>
      <c r="BA4" s="75"/>
      <c r="BB4" s="75"/>
      <c r="BC4" s="75" t="s">
        <v>270</v>
      </c>
      <c r="BD4" s="75"/>
      <c r="BE4" s="75" t="s">
        <v>276</v>
      </c>
      <c r="BF4" s="75"/>
      <c r="BG4" s="75"/>
      <c r="BH4" s="75"/>
      <c r="BI4" s="75" t="s">
        <v>270</v>
      </c>
      <c r="BJ4" s="75"/>
      <c r="BK4" s="75" t="s">
        <v>276</v>
      </c>
      <c r="BL4" s="75"/>
      <c r="BM4" s="75"/>
      <c r="BN4" s="75"/>
    </row>
    <row r="5" spans="1:66" s="6" customFormat="1" ht="18" customHeight="1">
      <c r="A5" s="75"/>
      <c r="B5" s="75"/>
      <c r="C5" s="69" t="s">
        <v>21</v>
      </c>
      <c r="D5" s="69" t="s">
        <v>20</v>
      </c>
      <c r="E5" s="69" t="s">
        <v>21</v>
      </c>
      <c r="F5" s="69" t="s">
        <v>20</v>
      </c>
      <c r="G5" s="69" t="s">
        <v>21</v>
      </c>
      <c r="H5" s="69" t="s">
        <v>20</v>
      </c>
      <c r="I5" s="69" t="s">
        <v>21</v>
      </c>
      <c r="J5" s="69" t="s">
        <v>20</v>
      </c>
      <c r="K5" s="70" t="s">
        <v>21</v>
      </c>
      <c r="L5" s="70" t="s">
        <v>20</v>
      </c>
      <c r="M5" s="69" t="s">
        <v>25</v>
      </c>
      <c r="N5" s="69" t="s">
        <v>26</v>
      </c>
      <c r="O5" s="69" t="s">
        <v>27</v>
      </c>
      <c r="P5" s="69" t="s">
        <v>28</v>
      </c>
      <c r="Q5" s="69" t="s">
        <v>26</v>
      </c>
      <c r="R5" s="69" t="s">
        <v>2</v>
      </c>
      <c r="S5" s="69" t="s">
        <v>19</v>
      </c>
      <c r="T5" s="69" t="s">
        <v>20</v>
      </c>
      <c r="U5" s="69" t="s">
        <v>21</v>
      </c>
      <c r="V5" s="69" t="s">
        <v>22</v>
      </c>
      <c r="W5" s="69" t="s">
        <v>20</v>
      </c>
      <c r="X5" s="69" t="s">
        <v>2</v>
      </c>
      <c r="Y5" s="69" t="s">
        <v>25</v>
      </c>
      <c r="Z5" s="69" t="s">
        <v>26</v>
      </c>
      <c r="AA5" s="69" t="s">
        <v>21</v>
      </c>
      <c r="AB5" s="69" t="s">
        <v>28</v>
      </c>
      <c r="AC5" s="69" t="s">
        <v>26</v>
      </c>
      <c r="AD5" s="69" t="s">
        <v>2</v>
      </c>
      <c r="AE5" s="69" t="s">
        <v>19</v>
      </c>
      <c r="AF5" s="69" t="s">
        <v>20</v>
      </c>
      <c r="AG5" s="69" t="s">
        <v>21</v>
      </c>
      <c r="AH5" s="69" t="s">
        <v>22</v>
      </c>
      <c r="AI5" s="69" t="s">
        <v>20</v>
      </c>
      <c r="AJ5" s="69" t="s">
        <v>2</v>
      </c>
      <c r="AK5" s="69" t="s">
        <v>25</v>
      </c>
      <c r="AL5" s="69" t="s">
        <v>26</v>
      </c>
      <c r="AM5" s="69" t="s">
        <v>21</v>
      </c>
      <c r="AN5" s="69" t="s">
        <v>28</v>
      </c>
      <c r="AO5" s="69" t="s">
        <v>26</v>
      </c>
      <c r="AP5" s="69" t="s">
        <v>2</v>
      </c>
      <c r="AQ5" s="69" t="s">
        <v>19</v>
      </c>
      <c r="AR5" s="69" t="s">
        <v>20</v>
      </c>
      <c r="AS5" s="69" t="s">
        <v>21</v>
      </c>
      <c r="AT5" s="69" t="s">
        <v>22</v>
      </c>
      <c r="AU5" s="69" t="s">
        <v>20</v>
      </c>
      <c r="AV5" s="69" t="s">
        <v>2</v>
      </c>
      <c r="AW5" s="69" t="s">
        <v>25</v>
      </c>
      <c r="AX5" s="69" t="s">
        <v>26</v>
      </c>
      <c r="AY5" s="69" t="s">
        <v>21</v>
      </c>
      <c r="AZ5" s="69" t="s">
        <v>28</v>
      </c>
      <c r="BA5" s="69" t="s">
        <v>26</v>
      </c>
      <c r="BB5" s="69" t="s">
        <v>2</v>
      </c>
      <c r="BC5" s="69" t="s">
        <v>19</v>
      </c>
      <c r="BD5" s="69" t="s">
        <v>20</v>
      </c>
      <c r="BE5" s="69" t="s">
        <v>21</v>
      </c>
      <c r="BF5" s="69" t="s">
        <v>22</v>
      </c>
      <c r="BG5" s="69" t="s">
        <v>20</v>
      </c>
      <c r="BH5" s="69" t="s">
        <v>2</v>
      </c>
      <c r="BI5" s="69" t="s">
        <v>19</v>
      </c>
      <c r="BJ5" s="69" t="s">
        <v>20</v>
      </c>
      <c r="BK5" s="73" t="s">
        <v>21</v>
      </c>
      <c r="BL5" s="73" t="s">
        <v>28</v>
      </c>
      <c r="BM5" s="73" t="s">
        <v>26</v>
      </c>
      <c r="BN5" s="69" t="s">
        <v>2</v>
      </c>
    </row>
    <row r="6" spans="1:66" s="39" customFormat="1" ht="16.5" customHeight="1">
      <c r="A6" s="38"/>
      <c r="B6" s="41" t="s">
        <v>33</v>
      </c>
      <c r="C6" s="48">
        <v>179535</v>
      </c>
      <c r="D6" s="48">
        <v>2900</v>
      </c>
      <c r="E6" s="48">
        <v>216172</v>
      </c>
      <c r="F6" s="48">
        <v>3704</v>
      </c>
      <c r="G6" s="50">
        <v>198193</v>
      </c>
      <c r="H6" s="50">
        <v>4776</v>
      </c>
      <c r="I6" s="50">
        <v>162818</v>
      </c>
      <c r="J6" s="50">
        <v>3895</v>
      </c>
      <c r="K6" s="50">
        <v>100501</v>
      </c>
      <c r="L6" s="50">
        <v>2292</v>
      </c>
      <c r="M6" s="50">
        <v>8246</v>
      </c>
      <c r="N6" s="50">
        <v>215</v>
      </c>
      <c r="O6" s="50">
        <v>8341</v>
      </c>
      <c r="P6" s="49">
        <f>ROUND(((O6/M6-1)*100),1)</f>
        <v>1.2</v>
      </c>
      <c r="Q6" s="50">
        <v>191</v>
      </c>
      <c r="R6" s="49">
        <f>ROUND(((Q6/N6-1)*100),1)</f>
        <v>-11.2</v>
      </c>
      <c r="S6" s="48">
        <f t="shared" ref="S6:S15" si="0">Y6-M6</f>
        <v>5595</v>
      </c>
      <c r="T6" s="48">
        <f t="shared" ref="T6:T15" si="1">Z6-N6</f>
        <v>156</v>
      </c>
      <c r="U6" s="48">
        <f t="shared" ref="U6:U15" si="2">AA6-O6</f>
        <v>0</v>
      </c>
      <c r="V6" s="49">
        <f>ROUND(((U6/S6-1)*100),1)</f>
        <v>-100</v>
      </c>
      <c r="W6" s="48">
        <f t="shared" ref="W6:W15" si="3">AC6-Q6</f>
        <v>0</v>
      </c>
      <c r="X6" s="49">
        <f>ROUND(((W6/T6-1)*100),1)</f>
        <v>-100</v>
      </c>
      <c r="Y6" s="50">
        <v>13841</v>
      </c>
      <c r="Z6" s="50">
        <v>371</v>
      </c>
      <c r="AA6" s="50">
        <v>8341</v>
      </c>
      <c r="AB6" s="49">
        <f>ROUND(((AA6/Y6-1)*100),1)</f>
        <v>-39.700000000000003</v>
      </c>
      <c r="AC6" s="50">
        <v>191</v>
      </c>
      <c r="AD6" s="49">
        <f>ROUND(((AC6/Z6-1)*100),1)</f>
        <v>-48.5</v>
      </c>
      <c r="AE6" s="48">
        <f t="shared" ref="AE6:AE15" si="4">AK6-Y6</f>
        <v>9680</v>
      </c>
      <c r="AF6" s="48">
        <f t="shared" ref="AF6:AF15" si="5">AL6-Z6</f>
        <v>234</v>
      </c>
      <c r="AG6" s="48">
        <f t="shared" ref="AG6:AG15" si="6">AM6-AA6</f>
        <v>7090</v>
      </c>
      <c r="AH6" s="49">
        <f>ROUND(((AG6/AE6-1)*100),1)</f>
        <v>-26.8</v>
      </c>
      <c r="AI6" s="48">
        <f t="shared" ref="AI6:AI15" si="7">AO6-AC6</f>
        <v>194</v>
      </c>
      <c r="AJ6" s="49">
        <f>ROUND(((AI6/AF6-1)*100),1)</f>
        <v>-17.100000000000001</v>
      </c>
      <c r="AK6" s="50">
        <v>23521</v>
      </c>
      <c r="AL6" s="50">
        <v>605</v>
      </c>
      <c r="AM6" s="50">
        <v>15431</v>
      </c>
      <c r="AN6" s="49">
        <f>ROUND(((AM6/AK6-1)*100),1)</f>
        <v>-34.4</v>
      </c>
      <c r="AO6" s="50">
        <v>385</v>
      </c>
      <c r="AP6" s="49">
        <f>ROUND(((AO6/AL6-1)*100),1)</f>
        <v>-36.4</v>
      </c>
      <c r="AQ6" s="48">
        <f t="shared" ref="AQ6:AQ15" si="8">AW6-AK6</f>
        <v>22423</v>
      </c>
      <c r="AR6" s="48">
        <f t="shared" ref="AR6:AR15" si="9">AX6-AL6</f>
        <v>593</v>
      </c>
      <c r="AS6" s="48">
        <f t="shared" ref="AS6:AS15" si="10">AY6-AM6</f>
        <v>4795</v>
      </c>
      <c r="AT6" s="49">
        <f>ROUND(((AS6/AQ6-1)*100),1)</f>
        <v>-78.599999999999994</v>
      </c>
      <c r="AU6" s="48">
        <f t="shared" ref="AU6:AU15" si="11">BA6-AO6</f>
        <v>148</v>
      </c>
      <c r="AV6" s="49">
        <f>ROUND(((AU6/AR6-1)*100),1)</f>
        <v>-75</v>
      </c>
      <c r="AW6" s="50">
        <v>45944</v>
      </c>
      <c r="AX6" s="50">
        <v>1198</v>
      </c>
      <c r="AY6" s="50">
        <v>20226</v>
      </c>
      <c r="AZ6" s="49">
        <f>ROUND(((AY6/AW6-1)*100),1)</f>
        <v>-56</v>
      </c>
      <c r="BA6" s="50">
        <v>533</v>
      </c>
      <c r="BB6" s="49">
        <f>ROUND(((BA6/AX6-1)*100),1)</f>
        <v>-55.5</v>
      </c>
      <c r="BC6" s="48">
        <f t="shared" ref="BC6:BC15" si="12">BI6-AW6</f>
        <v>7150</v>
      </c>
      <c r="BD6" s="48">
        <f t="shared" ref="BD6:BD15" si="13">BJ6-AX6</f>
        <v>157</v>
      </c>
      <c r="BE6" s="48">
        <f t="shared" ref="BE6:BE15" si="14">BK6-AY6</f>
        <v>7103</v>
      </c>
      <c r="BF6" s="49">
        <f>ROUND(((BE6/BC6-1)*100),1)</f>
        <v>-0.7</v>
      </c>
      <c r="BG6" s="48">
        <f t="shared" ref="BG6:BG15" si="15">BM6-BA6</f>
        <v>208</v>
      </c>
      <c r="BH6" s="49">
        <f>ROUND(((BG6/BD6-1)*100),1)</f>
        <v>32.5</v>
      </c>
      <c r="BI6" s="50">
        <v>53094</v>
      </c>
      <c r="BJ6" s="50">
        <v>1355</v>
      </c>
      <c r="BK6" s="50">
        <v>27329</v>
      </c>
      <c r="BL6" s="49">
        <f>ROUND(((BK6/BI6-1)*100),1)</f>
        <v>-48.5</v>
      </c>
      <c r="BM6" s="50">
        <v>741</v>
      </c>
      <c r="BN6" s="49">
        <f>ROUND(((BM6/BJ6-1)*100),1)</f>
        <v>-45.3</v>
      </c>
    </row>
    <row r="7" spans="1:66" s="39" customFormat="1" ht="16.5" customHeight="1">
      <c r="A7" s="38" t="s">
        <v>3</v>
      </c>
      <c r="B7" s="41" t="s">
        <v>41</v>
      </c>
      <c r="C7" s="48">
        <v>22735</v>
      </c>
      <c r="D7" s="48">
        <v>324</v>
      </c>
      <c r="E7" s="48">
        <v>12798</v>
      </c>
      <c r="F7" s="48">
        <v>257</v>
      </c>
      <c r="G7" s="50">
        <v>75638</v>
      </c>
      <c r="H7" s="50">
        <v>1959</v>
      </c>
      <c r="I7" s="50">
        <v>143927</v>
      </c>
      <c r="J7" s="50">
        <v>4026</v>
      </c>
      <c r="K7" s="50">
        <v>40233</v>
      </c>
      <c r="L7" s="50">
        <v>861</v>
      </c>
      <c r="M7" s="50">
        <v>4470</v>
      </c>
      <c r="N7" s="50">
        <v>58</v>
      </c>
      <c r="O7" s="50">
        <v>0</v>
      </c>
      <c r="P7" s="49">
        <f>ROUND(((O7/M7-1)*100),1)</f>
        <v>-100</v>
      </c>
      <c r="Q7" s="50">
        <v>0</v>
      </c>
      <c r="R7" s="49">
        <f>ROUND(((Q7/N7-1)*100),1)</f>
        <v>-100</v>
      </c>
      <c r="S7" s="48">
        <f t="shared" si="0"/>
        <v>0</v>
      </c>
      <c r="T7" s="48">
        <f t="shared" si="1"/>
        <v>0</v>
      </c>
      <c r="U7" s="48">
        <f t="shared" si="2"/>
        <v>0</v>
      </c>
      <c r="V7" s="48">
        <v>0</v>
      </c>
      <c r="W7" s="48">
        <f t="shared" si="3"/>
        <v>0</v>
      </c>
      <c r="X7" s="48">
        <v>0</v>
      </c>
      <c r="Y7" s="50">
        <v>4470</v>
      </c>
      <c r="Z7" s="50">
        <v>58</v>
      </c>
      <c r="AA7" s="50">
        <v>0</v>
      </c>
      <c r="AB7" s="49">
        <f>ROUND(((AA7/Y7-1)*100),1)</f>
        <v>-100</v>
      </c>
      <c r="AC7" s="50">
        <v>0</v>
      </c>
      <c r="AD7" s="49">
        <f>ROUND(((AC7/Z7-1)*100),1)</f>
        <v>-100</v>
      </c>
      <c r="AE7" s="48">
        <f t="shared" si="4"/>
        <v>4017</v>
      </c>
      <c r="AF7" s="48">
        <f t="shared" si="5"/>
        <v>53</v>
      </c>
      <c r="AG7" s="48">
        <f t="shared" si="6"/>
        <v>12445</v>
      </c>
      <c r="AH7" s="49">
        <f t="shared" ref="AH7:AH12" si="16">ROUND(((AG7/AE7-1)*100),1)</f>
        <v>209.8</v>
      </c>
      <c r="AI7" s="48">
        <f t="shared" si="7"/>
        <v>334</v>
      </c>
      <c r="AJ7" s="49">
        <f t="shared" ref="AJ7:AJ12" si="17">ROUND(((AI7/AF7-1)*100),1)</f>
        <v>530.20000000000005</v>
      </c>
      <c r="AK7" s="50">
        <v>8487</v>
      </c>
      <c r="AL7" s="50">
        <v>111</v>
      </c>
      <c r="AM7" s="50">
        <v>12445</v>
      </c>
      <c r="AN7" s="49">
        <f t="shared" ref="AN7:AN12" si="18">ROUND(((AM7/AK7-1)*100),1)</f>
        <v>46.6</v>
      </c>
      <c r="AO7" s="50">
        <v>334</v>
      </c>
      <c r="AP7" s="49">
        <f>ROUND(((AO7/AL7-1)*100),1)</f>
        <v>200.9</v>
      </c>
      <c r="AQ7" s="48">
        <f t="shared" si="8"/>
        <v>0</v>
      </c>
      <c r="AR7" s="48">
        <f t="shared" si="9"/>
        <v>1</v>
      </c>
      <c r="AS7" s="48">
        <f t="shared" si="10"/>
        <v>0</v>
      </c>
      <c r="AT7" s="48">
        <v>0</v>
      </c>
      <c r="AU7" s="48">
        <f t="shared" si="11"/>
        <v>0</v>
      </c>
      <c r="AV7" s="49">
        <f>ROUND(((AU7/AR7-1)*100),1)</f>
        <v>-100</v>
      </c>
      <c r="AW7" s="50">
        <v>8487</v>
      </c>
      <c r="AX7" s="50">
        <v>112</v>
      </c>
      <c r="AY7" s="50">
        <v>12445</v>
      </c>
      <c r="AZ7" s="49">
        <f t="shared" ref="AZ7:AZ12" si="19">ROUND(((AY7/AW7-1)*100),1)</f>
        <v>46.6</v>
      </c>
      <c r="BA7" s="50">
        <v>334</v>
      </c>
      <c r="BB7" s="49">
        <f t="shared" ref="BB7:BB12" si="20">ROUND(((BA7/AX7-1)*100),1)</f>
        <v>198.2</v>
      </c>
      <c r="BC7" s="48">
        <f t="shared" si="12"/>
        <v>2991</v>
      </c>
      <c r="BD7" s="48">
        <f t="shared" si="13"/>
        <v>40</v>
      </c>
      <c r="BE7" s="48">
        <f t="shared" si="14"/>
        <v>0</v>
      </c>
      <c r="BF7" s="49">
        <f>ROUND(((BE7/BC7-1)*100),1)</f>
        <v>-100</v>
      </c>
      <c r="BG7" s="48">
        <f t="shared" si="15"/>
        <v>0</v>
      </c>
      <c r="BH7" s="49">
        <f>ROUND(((BG7/BD7-1)*100),1)</f>
        <v>-100</v>
      </c>
      <c r="BI7" s="50">
        <v>11478</v>
      </c>
      <c r="BJ7" s="50">
        <v>152</v>
      </c>
      <c r="BK7" s="50">
        <v>12445</v>
      </c>
      <c r="BL7" s="49">
        <f t="shared" ref="BL7:BL12" si="21">ROUND(((BK7/BI7-1)*100),1)</f>
        <v>8.4</v>
      </c>
      <c r="BM7" s="50">
        <v>334</v>
      </c>
      <c r="BN7" s="49">
        <f>ROUND(((BM7/BJ7-1)*100),1)</f>
        <v>119.7</v>
      </c>
    </row>
    <row r="8" spans="1:66" s="39" customFormat="1" ht="16.5" customHeight="1">
      <c r="A8" s="38"/>
      <c r="B8" s="41" t="s">
        <v>40</v>
      </c>
      <c r="C8" s="48">
        <v>7503</v>
      </c>
      <c r="D8" s="48">
        <v>110</v>
      </c>
      <c r="E8" s="48">
        <v>22340</v>
      </c>
      <c r="F8" s="48">
        <v>459</v>
      </c>
      <c r="G8" s="50">
        <v>18389</v>
      </c>
      <c r="H8" s="50">
        <v>386</v>
      </c>
      <c r="I8" s="50">
        <v>3420</v>
      </c>
      <c r="J8" s="50">
        <v>105</v>
      </c>
      <c r="K8" s="50">
        <v>23699</v>
      </c>
      <c r="L8" s="50">
        <v>595</v>
      </c>
      <c r="M8" s="50">
        <v>0</v>
      </c>
      <c r="N8" s="50">
        <v>0</v>
      </c>
      <c r="O8" s="50">
        <v>0</v>
      </c>
      <c r="P8" s="51">
        <v>0</v>
      </c>
      <c r="Q8" s="50">
        <v>0</v>
      </c>
      <c r="R8" s="51">
        <v>0</v>
      </c>
      <c r="S8" s="48">
        <f t="shared" si="0"/>
        <v>0</v>
      </c>
      <c r="T8" s="48">
        <f t="shared" si="1"/>
        <v>0</v>
      </c>
      <c r="U8" s="48">
        <f t="shared" si="2"/>
        <v>0</v>
      </c>
      <c r="V8" s="48">
        <v>0</v>
      </c>
      <c r="W8" s="48">
        <f t="shared" si="3"/>
        <v>0</v>
      </c>
      <c r="X8" s="48">
        <v>0</v>
      </c>
      <c r="Y8" s="50">
        <v>0</v>
      </c>
      <c r="Z8" s="50">
        <v>0</v>
      </c>
      <c r="AA8" s="50">
        <v>0</v>
      </c>
      <c r="AB8" s="48">
        <v>0</v>
      </c>
      <c r="AC8" s="50">
        <v>0</v>
      </c>
      <c r="AD8" s="48">
        <v>0</v>
      </c>
      <c r="AE8" s="48">
        <f t="shared" si="4"/>
        <v>0</v>
      </c>
      <c r="AF8" s="48">
        <f t="shared" si="5"/>
        <v>0</v>
      </c>
      <c r="AG8" s="48">
        <f t="shared" si="6"/>
        <v>0</v>
      </c>
      <c r="AH8" s="48">
        <v>0</v>
      </c>
      <c r="AI8" s="48">
        <f t="shared" si="7"/>
        <v>0</v>
      </c>
      <c r="AJ8" s="48">
        <v>0</v>
      </c>
      <c r="AK8" s="50">
        <v>0</v>
      </c>
      <c r="AL8" s="50">
        <v>0</v>
      </c>
      <c r="AM8" s="50">
        <v>0</v>
      </c>
      <c r="AN8" s="48">
        <v>0</v>
      </c>
      <c r="AO8" s="50">
        <v>0</v>
      </c>
      <c r="AP8" s="48">
        <v>0</v>
      </c>
      <c r="AQ8" s="48">
        <f t="shared" si="8"/>
        <v>1430</v>
      </c>
      <c r="AR8" s="48">
        <f t="shared" si="9"/>
        <v>39</v>
      </c>
      <c r="AS8" s="48">
        <f t="shared" si="10"/>
        <v>0</v>
      </c>
      <c r="AT8" s="49">
        <f t="shared" ref="AT8:AT10" si="22">ROUND(((AS8/AQ8-1)*100),1)</f>
        <v>-100</v>
      </c>
      <c r="AU8" s="48">
        <f t="shared" si="11"/>
        <v>0</v>
      </c>
      <c r="AV8" s="49">
        <f t="shared" ref="AV8:AV10" si="23">ROUND(((AU8/AR8-1)*100),1)</f>
        <v>-100</v>
      </c>
      <c r="AW8" s="50">
        <v>1430</v>
      </c>
      <c r="AX8" s="50">
        <v>39</v>
      </c>
      <c r="AY8" s="50">
        <v>0</v>
      </c>
      <c r="AZ8" s="49">
        <f t="shared" si="19"/>
        <v>-100</v>
      </c>
      <c r="BA8" s="50">
        <v>0</v>
      </c>
      <c r="BB8" s="49">
        <f t="shared" si="20"/>
        <v>-100</v>
      </c>
      <c r="BC8" s="48">
        <f t="shared" si="12"/>
        <v>1055</v>
      </c>
      <c r="BD8" s="48">
        <f t="shared" si="13"/>
        <v>30</v>
      </c>
      <c r="BE8" s="48">
        <f t="shared" si="14"/>
        <v>8540</v>
      </c>
      <c r="BF8" s="49">
        <f>ROUND(((BE8/BC8-1)*100),1)</f>
        <v>709.5</v>
      </c>
      <c r="BG8" s="48">
        <f t="shared" si="15"/>
        <v>246</v>
      </c>
      <c r="BH8" s="49">
        <f>ROUND(((BG8/BD8-1)*100),1)</f>
        <v>720</v>
      </c>
      <c r="BI8" s="50">
        <v>2485</v>
      </c>
      <c r="BJ8" s="50">
        <v>69</v>
      </c>
      <c r="BK8" s="50">
        <v>8540</v>
      </c>
      <c r="BL8" s="49">
        <f t="shared" si="21"/>
        <v>243.7</v>
      </c>
      <c r="BM8" s="50">
        <v>246</v>
      </c>
      <c r="BN8" s="49">
        <f>ROUND(((BM8/BJ8-1)*100),1)</f>
        <v>256.5</v>
      </c>
    </row>
    <row r="9" spans="1:66" s="39" customFormat="1" ht="16.5" customHeight="1">
      <c r="A9" s="38"/>
      <c r="B9" s="41" t="s">
        <v>43</v>
      </c>
      <c r="C9" s="48">
        <v>66739</v>
      </c>
      <c r="D9" s="48">
        <v>2088</v>
      </c>
      <c r="E9" s="48">
        <v>46026</v>
      </c>
      <c r="F9" s="48">
        <v>759</v>
      </c>
      <c r="G9" s="50">
        <v>20976</v>
      </c>
      <c r="H9" s="50">
        <v>365</v>
      </c>
      <c r="I9" s="50">
        <v>16066</v>
      </c>
      <c r="J9" s="50">
        <v>338</v>
      </c>
      <c r="K9" s="50">
        <v>10856</v>
      </c>
      <c r="L9" s="50">
        <v>241</v>
      </c>
      <c r="M9" s="50">
        <v>0</v>
      </c>
      <c r="N9" s="50">
        <v>0</v>
      </c>
      <c r="O9" s="50">
        <v>0</v>
      </c>
      <c r="P9" s="51">
        <v>0</v>
      </c>
      <c r="Q9" s="50">
        <v>0</v>
      </c>
      <c r="R9" s="51">
        <v>0</v>
      </c>
      <c r="S9" s="48">
        <f t="shared" si="0"/>
        <v>0</v>
      </c>
      <c r="T9" s="48">
        <f t="shared" si="1"/>
        <v>0</v>
      </c>
      <c r="U9" s="48">
        <f t="shared" si="2"/>
        <v>1293</v>
      </c>
      <c r="V9" s="48">
        <v>0</v>
      </c>
      <c r="W9" s="48">
        <f t="shared" si="3"/>
        <v>21</v>
      </c>
      <c r="X9" s="48">
        <v>0</v>
      </c>
      <c r="Y9" s="50">
        <v>0</v>
      </c>
      <c r="Z9" s="50">
        <v>0</v>
      </c>
      <c r="AA9" s="50">
        <v>1293</v>
      </c>
      <c r="AB9" s="48">
        <v>0</v>
      </c>
      <c r="AC9" s="50">
        <v>21</v>
      </c>
      <c r="AD9" s="48">
        <v>0</v>
      </c>
      <c r="AE9" s="48">
        <f t="shared" si="4"/>
        <v>0</v>
      </c>
      <c r="AF9" s="48">
        <f t="shared" si="5"/>
        <v>0</v>
      </c>
      <c r="AG9" s="48">
        <f t="shared" si="6"/>
        <v>15791</v>
      </c>
      <c r="AH9" s="48">
        <v>0</v>
      </c>
      <c r="AI9" s="48">
        <f t="shared" si="7"/>
        <v>420</v>
      </c>
      <c r="AJ9" s="48">
        <v>0</v>
      </c>
      <c r="AK9" s="50">
        <v>0</v>
      </c>
      <c r="AL9" s="50">
        <v>0</v>
      </c>
      <c r="AM9" s="50">
        <v>17084</v>
      </c>
      <c r="AN9" s="48">
        <v>0</v>
      </c>
      <c r="AO9" s="50">
        <v>441</v>
      </c>
      <c r="AP9" s="48">
        <v>0</v>
      </c>
      <c r="AQ9" s="48">
        <f t="shared" si="8"/>
        <v>0</v>
      </c>
      <c r="AR9" s="48">
        <f t="shared" si="9"/>
        <v>0</v>
      </c>
      <c r="AS9" s="48">
        <f t="shared" si="10"/>
        <v>0</v>
      </c>
      <c r="AT9" s="48">
        <v>0</v>
      </c>
      <c r="AU9" s="48">
        <f t="shared" si="11"/>
        <v>0</v>
      </c>
      <c r="AV9" s="48">
        <v>0</v>
      </c>
      <c r="AW9" s="50">
        <v>0</v>
      </c>
      <c r="AX9" s="50">
        <v>0</v>
      </c>
      <c r="AY9" s="50">
        <v>17084</v>
      </c>
      <c r="AZ9" s="48">
        <v>0</v>
      </c>
      <c r="BA9" s="50">
        <v>441</v>
      </c>
      <c r="BB9" s="48">
        <v>0</v>
      </c>
      <c r="BC9" s="48">
        <f t="shared" si="12"/>
        <v>0</v>
      </c>
      <c r="BD9" s="48">
        <f t="shared" si="13"/>
        <v>0</v>
      </c>
      <c r="BE9" s="48">
        <f t="shared" si="14"/>
        <v>1053</v>
      </c>
      <c r="BF9" s="48">
        <v>0</v>
      </c>
      <c r="BG9" s="48">
        <f t="shared" si="15"/>
        <v>27</v>
      </c>
      <c r="BH9" s="48">
        <v>0</v>
      </c>
      <c r="BI9" s="50">
        <v>0</v>
      </c>
      <c r="BJ9" s="50">
        <v>0</v>
      </c>
      <c r="BK9" s="50">
        <v>18137</v>
      </c>
      <c r="BL9" s="48">
        <v>0</v>
      </c>
      <c r="BM9" s="50">
        <v>468</v>
      </c>
      <c r="BN9" s="48">
        <v>0</v>
      </c>
    </row>
    <row r="10" spans="1:66" s="39" customFormat="1" ht="16.5" customHeight="1">
      <c r="A10" s="38"/>
      <c r="B10" s="41" t="s">
        <v>146</v>
      </c>
      <c r="C10" s="48">
        <v>6236</v>
      </c>
      <c r="D10" s="48">
        <v>111</v>
      </c>
      <c r="E10" s="48">
        <v>0</v>
      </c>
      <c r="F10" s="48">
        <v>0</v>
      </c>
      <c r="G10" s="50">
        <v>41573</v>
      </c>
      <c r="H10" s="50">
        <v>837</v>
      </c>
      <c r="I10" s="50">
        <v>19216</v>
      </c>
      <c r="J10" s="50">
        <v>439</v>
      </c>
      <c r="K10" s="50">
        <v>9737</v>
      </c>
      <c r="L10" s="50">
        <v>161</v>
      </c>
      <c r="M10" s="50">
        <v>1137</v>
      </c>
      <c r="N10" s="50">
        <v>16</v>
      </c>
      <c r="O10" s="50">
        <v>0</v>
      </c>
      <c r="P10" s="57">
        <f>ROUND(((O10/M10-1)*100),1)</f>
        <v>-100</v>
      </c>
      <c r="Q10" s="50">
        <v>0</v>
      </c>
      <c r="R10" s="57">
        <f>ROUND(((Q10/N10-1)*100),1)</f>
        <v>-100</v>
      </c>
      <c r="S10" s="48">
        <f t="shared" si="0"/>
        <v>2325</v>
      </c>
      <c r="T10" s="48">
        <f t="shared" si="1"/>
        <v>76</v>
      </c>
      <c r="U10" s="48">
        <f t="shared" si="2"/>
        <v>0</v>
      </c>
      <c r="V10" s="49">
        <f t="shared" ref="V10:V11" si="24">ROUND(((U10/S10-1)*100),1)</f>
        <v>-100</v>
      </c>
      <c r="W10" s="48">
        <f t="shared" si="3"/>
        <v>0</v>
      </c>
      <c r="X10" s="49">
        <f t="shared" ref="X10:X11" si="25">ROUND(((W10/T10-1)*100),1)</f>
        <v>-100</v>
      </c>
      <c r="Y10" s="50">
        <v>3462</v>
      </c>
      <c r="Z10" s="50">
        <v>92</v>
      </c>
      <c r="AA10" s="50">
        <v>0</v>
      </c>
      <c r="AB10" s="49">
        <f t="shared" ref="AB10:AB11" si="26">ROUND(((AA10/Y10-1)*100),1)</f>
        <v>-100</v>
      </c>
      <c r="AC10" s="50">
        <v>0</v>
      </c>
      <c r="AD10" s="49">
        <f t="shared" ref="AD10:AD11" si="27">ROUND(((AC10/Z10-1)*100),1)</f>
        <v>-100</v>
      </c>
      <c r="AE10" s="48">
        <f t="shared" si="4"/>
        <v>0</v>
      </c>
      <c r="AF10" s="48">
        <f t="shared" si="5"/>
        <v>0</v>
      </c>
      <c r="AG10" s="48">
        <f t="shared" si="6"/>
        <v>0</v>
      </c>
      <c r="AH10" s="48">
        <v>0</v>
      </c>
      <c r="AI10" s="48">
        <f t="shared" si="7"/>
        <v>0</v>
      </c>
      <c r="AJ10" s="48">
        <v>0</v>
      </c>
      <c r="AK10" s="50">
        <v>3462</v>
      </c>
      <c r="AL10" s="50">
        <v>92</v>
      </c>
      <c r="AM10" s="50">
        <v>0</v>
      </c>
      <c r="AN10" s="49">
        <f t="shared" si="18"/>
        <v>-100</v>
      </c>
      <c r="AO10" s="50">
        <v>0</v>
      </c>
      <c r="AP10" s="49">
        <f t="shared" ref="AP10:AP12" si="28">ROUND(((AO10/AL10-1)*100),1)</f>
        <v>-100</v>
      </c>
      <c r="AQ10" s="48">
        <f t="shared" si="8"/>
        <v>3333</v>
      </c>
      <c r="AR10" s="48">
        <f t="shared" si="9"/>
        <v>34</v>
      </c>
      <c r="AS10" s="48">
        <f t="shared" si="10"/>
        <v>0</v>
      </c>
      <c r="AT10" s="49">
        <f t="shared" si="22"/>
        <v>-100</v>
      </c>
      <c r="AU10" s="48">
        <f t="shared" si="11"/>
        <v>0</v>
      </c>
      <c r="AV10" s="49">
        <f t="shared" si="23"/>
        <v>-100</v>
      </c>
      <c r="AW10" s="50">
        <v>6795</v>
      </c>
      <c r="AX10" s="50">
        <v>126</v>
      </c>
      <c r="AY10" s="50">
        <v>0</v>
      </c>
      <c r="AZ10" s="49">
        <f t="shared" si="19"/>
        <v>-100</v>
      </c>
      <c r="BA10" s="50">
        <v>0</v>
      </c>
      <c r="BB10" s="49">
        <f t="shared" si="20"/>
        <v>-100</v>
      </c>
      <c r="BC10" s="48">
        <f t="shared" si="12"/>
        <v>2942</v>
      </c>
      <c r="BD10" s="48">
        <f t="shared" si="13"/>
        <v>35</v>
      </c>
      <c r="BE10" s="48">
        <f t="shared" si="14"/>
        <v>0</v>
      </c>
      <c r="BF10" s="49">
        <f>ROUND(((BE10/BC10-1)*100),1)</f>
        <v>-100</v>
      </c>
      <c r="BG10" s="48">
        <f t="shared" si="15"/>
        <v>0</v>
      </c>
      <c r="BH10" s="49">
        <f>ROUND(((BG10/BD10-1)*100),1)</f>
        <v>-100</v>
      </c>
      <c r="BI10" s="50">
        <v>9737</v>
      </c>
      <c r="BJ10" s="50">
        <v>161</v>
      </c>
      <c r="BK10" s="50">
        <v>0</v>
      </c>
      <c r="BL10" s="49">
        <f t="shared" si="21"/>
        <v>-100</v>
      </c>
      <c r="BM10" s="50">
        <v>0</v>
      </c>
      <c r="BN10" s="49">
        <f>ROUND(((BM10/BJ10-1)*100),1)</f>
        <v>-100</v>
      </c>
    </row>
    <row r="11" spans="1:66" s="39" customFormat="1" ht="16.5" customHeight="1">
      <c r="A11" s="38"/>
      <c r="B11" s="41" t="s">
        <v>188</v>
      </c>
      <c r="C11" s="48">
        <v>2736</v>
      </c>
      <c r="D11" s="48">
        <v>20</v>
      </c>
      <c r="E11" s="48">
        <v>7989</v>
      </c>
      <c r="F11" s="48">
        <v>70</v>
      </c>
      <c r="G11" s="50">
        <v>0</v>
      </c>
      <c r="H11" s="50">
        <v>0</v>
      </c>
      <c r="I11" s="50">
        <v>4019</v>
      </c>
      <c r="J11" s="50">
        <v>62</v>
      </c>
      <c r="K11" s="50">
        <v>6598</v>
      </c>
      <c r="L11" s="50">
        <v>149</v>
      </c>
      <c r="M11" s="50">
        <v>0</v>
      </c>
      <c r="N11" s="50">
        <v>0</v>
      </c>
      <c r="O11" s="50">
        <v>0</v>
      </c>
      <c r="P11" s="51">
        <v>0</v>
      </c>
      <c r="Q11" s="50">
        <v>0</v>
      </c>
      <c r="R11" s="51">
        <v>0</v>
      </c>
      <c r="S11" s="48">
        <f t="shared" si="0"/>
        <v>3096</v>
      </c>
      <c r="T11" s="48">
        <f t="shared" si="1"/>
        <v>99</v>
      </c>
      <c r="U11" s="48">
        <f t="shared" si="2"/>
        <v>0</v>
      </c>
      <c r="V11" s="49">
        <f t="shared" si="24"/>
        <v>-100</v>
      </c>
      <c r="W11" s="48">
        <f t="shared" si="3"/>
        <v>0</v>
      </c>
      <c r="X11" s="49">
        <f t="shared" si="25"/>
        <v>-100</v>
      </c>
      <c r="Y11" s="50">
        <v>3096</v>
      </c>
      <c r="Z11" s="50">
        <v>99</v>
      </c>
      <c r="AA11" s="50">
        <v>0</v>
      </c>
      <c r="AB11" s="49">
        <f t="shared" si="26"/>
        <v>-100</v>
      </c>
      <c r="AC11" s="50">
        <v>0</v>
      </c>
      <c r="AD11" s="49">
        <f t="shared" si="27"/>
        <v>-100</v>
      </c>
      <c r="AE11" s="48">
        <f t="shared" si="4"/>
        <v>0</v>
      </c>
      <c r="AF11" s="48">
        <f t="shared" si="5"/>
        <v>0</v>
      </c>
      <c r="AG11" s="48">
        <f t="shared" si="6"/>
        <v>0</v>
      </c>
      <c r="AH11" s="48">
        <v>0</v>
      </c>
      <c r="AI11" s="48">
        <f t="shared" si="7"/>
        <v>0</v>
      </c>
      <c r="AJ11" s="48">
        <v>0</v>
      </c>
      <c r="AK11" s="50">
        <v>3096</v>
      </c>
      <c r="AL11" s="50">
        <v>99</v>
      </c>
      <c r="AM11" s="50">
        <v>0</v>
      </c>
      <c r="AN11" s="49">
        <f t="shared" si="18"/>
        <v>-100</v>
      </c>
      <c r="AO11" s="50">
        <v>0</v>
      </c>
      <c r="AP11" s="49">
        <f t="shared" si="28"/>
        <v>-100</v>
      </c>
      <c r="AQ11" s="48">
        <f t="shared" si="8"/>
        <v>0</v>
      </c>
      <c r="AR11" s="48">
        <f t="shared" si="9"/>
        <v>0</v>
      </c>
      <c r="AS11" s="48">
        <f t="shared" si="10"/>
        <v>0</v>
      </c>
      <c r="AT11" s="48">
        <v>0</v>
      </c>
      <c r="AU11" s="48">
        <f t="shared" si="11"/>
        <v>0</v>
      </c>
      <c r="AV11" s="48">
        <v>0</v>
      </c>
      <c r="AW11" s="50">
        <v>3096</v>
      </c>
      <c r="AX11" s="50">
        <v>99</v>
      </c>
      <c r="AY11" s="50">
        <v>0</v>
      </c>
      <c r="AZ11" s="49">
        <f t="shared" si="19"/>
        <v>-100</v>
      </c>
      <c r="BA11" s="50">
        <v>0</v>
      </c>
      <c r="BB11" s="49">
        <f t="shared" si="20"/>
        <v>-100</v>
      </c>
      <c r="BC11" s="48">
        <f t="shared" si="12"/>
        <v>0</v>
      </c>
      <c r="BD11" s="48">
        <f t="shared" si="13"/>
        <v>0</v>
      </c>
      <c r="BE11" s="48">
        <f t="shared" si="14"/>
        <v>0</v>
      </c>
      <c r="BF11" s="48">
        <v>0</v>
      </c>
      <c r="BG11" s="48">
        <f t="shared" si="15"/>
        <v>0</v>
      </c>
      <c r="BH11" s="48">
        <v>0</v>
      </c>
      <c r="BI11" s="50">
        <v>3096</v>
      </c>
      <c r="BJ11" s="50">
        <v>99</v>
      </c>
      <c r="BK11" s="50">
        <v>0</v>
      </c>
      <c r="BL11" s="49">
        <f t="shared" si="21"/>
        <v>-100</v>
      </c>
      <c r="BM11" s="50">
        <v>0</v>
      </c>
      <c r="BN11" s="49">
        <f t="shared" ref="BN11:BN12" si="29">ROUND(((BM11/BJ11-1)*100),1)</f>
        <v>-100</v>
      </c>
    </row>
    <row r="12" spans="1:66" s="39" customFormat="1" ht="16.5" customHeight="1">
      <c r="A12" s="38"/>
      <c r="B12" s="41" t="s">
        <v>46</v>
      </c>
      <c r="C12" s="48">
        <v>3252</v>
      </c>
      <c r="D12" s="48">
        <v>59</v>
      </c>
      <c r="E12" s="48">
        <v>0</v>
      </c>
      <c r="F12" s="48">
        <v>0</v>
      </c>
      <c r="G12" s="50">
        <v>10</v>
      </c>
      <c r="H12" s="50">
        <v>3</v>
      </c>
      <c r="I12" s="50">
        <v>2580</v>
      </c>
      <c r="J12" s="50">
        <v>57</v>
      </c>
      <c r="K12" s="50">
        <v>2696</v>
      </c>
      <c r="L12" s="50">
        <v>85</v>
      </c>
      <c r="M12" s="50">
        <v>0</v>
      </c>
      <c r="N12" s="50">
        <v>0</v>
      </c>
      <c r="O12" s="50">
        <v>0</v>
      </c>
      <c r="P12" s="51">
        <v>0</v>
      </c>
      <c r="Q12" s="50">
        <v>0</v>
      </c>
      <c r="R12" s="51">
        <v>0</v>
      </c>
      <c r="S12" s="48">
        <f t="shared" si="0"/>
        <v>0</v>
      </c>
      <c r="T12" s="48">
        <f t="shared" si="1"/>
        <v>0</v>
      </c>
      <c r="U12" s="48">
        <f t="shared" si="2"/>
        <v>0</v>
      </c>
      <c r="V12" s="48">
        <v>0</v>
      </c>
      <c r="W12" s="48">
        <f t="shared" si="3"/>
        <v>0</v>
      </c>
      <c r="X12" s="48">
        <v>0</v>
      </c>
      <c r="Y12" s="50">
        <v>0</v>
      </c>
      <c r="Z12" s="50">
        <v>0</v>
      </c>
      <c r="AA12" s="50">
        <v>0</v>
      </c>
      <c r="AB12" s="48">
        <v>0</v>
      </c>
      <c r="AC12" s="50">
        <v>0</v>
      </c>
      <c r="AD12" s="48">
        <v>0</v>
      </c>
      <c r="AE12" s="48">
        <f t="shared" si="4"/>
        <v>2696</v>
      </c>
      <c r="AF12" s="48">
        <f t="shared" si="5"/>
        <v>85</v>
      </c>
      <c r="AG12" s="48">
        <f t="shared" si="6"/>
        <v>0</v>
      </c>
      <c r="AH12" s="49">
        <f t="shared" si="16"/>
        <v>-100</v>
      </c>
      <c r="AI12" s="48">
        <f t="shared" si="7"/>
        <v>0</v>
      </c>
      <c r="AJ12" s="49">
        <f t="shared" si="17"/>
        <v>-100</v>
      </c>
      <c r="AK12" s="50">
        <v>2696</v>
      </c>
      <c r="AL12" s="50">
        <v>85</v>
      </c>
      <c r="AM12" s="50">
        <v>0</v>
      </c>
      <c r="AN12" s="49">
        <f t="shared" si="18"/>
        <v>-100</v>
      </c>
      <c r="AO12" s="50">
        <v>0</v>
      </c>
      <c r="AP12" s="49">
        <f t="shared" si="28"/>
        <v>-100</v>
      </c>
      <c r="AQ12" s="48">
        <f t="shared" si="8"/>
        <v>0</v>
      </c>
      <c r="AR12" s="48">
        <f t="shared" si="9"/>
        <v>0</v>
      </c>
      <c r="AS12" s="48">
        <f t="shared" si="10"/>
        <v>3332</v>
      </c>
      <c r="AT12" s="48">
        <v>0</v>
      </c>
      <c r="AU12" s="48">
        <f t="shared" si="11"/>
        <v>52</v>
      </c>
      <c r="AV12" s="48">
        <v>0</v>
      </c>
      <c r="AW12" s="50">
        <v>2696</v>
      </c>
      <c r="AX12" s="50">
        <v>85</v>
      </c>
      <c r="AY12" s="50">
        <v>3332</v>
      </c>
      <c r="AZ12" s="49">
        <f t="shared" si="19"/>
        <v>23.6</v>
      </c>
      <c r="BA12" s="50">
        <v>52</v>
      </c>
      <c r="BB12" s="49">
        <f t="shared" si="20"/>
        <v>-38.799999999999997</v>
      </c>
      <c r="BC12" s="48">
        <f t="shared" si="12"/>
        <v>0</v>
      </c>
      <c r="BD12" s="48">
        <f t="shared" si="13"/>
        <v>0</v>
      </c>
      <c r="BE12" s="48">
        <f t="shared" si="14"/>
        <v>0</v>
      </c>
      <c r="BF12" s="48">
        <v>0</v>
      </c>
      <c r="BG12" s="48">
        <f t="shared" si="15"/>
        <v>1</v>
      </c>
      <c r="BH12" s="48">
        <v>0</v>
      </c>
      <c r="BI12" s="50">
        <v>2696</v>
      </c>
      <c r="BJ12" s="50">
        <v>85</v>
      </c>
      <c r="BK12" s="50">
        <v>3332</v>
      </c>
      <c r="BL12" s="49">
        <f t="shared" si="21"/>
        <v>23.6</v>
      </c>
      <c r="BM12" s="50">
        <v>53</v>
      </c>
      <c r="BN12" s="49">
        <f t="shared" si="29"/>
        <v>-37.6</v>
      </c>
    </row>
    <row r="13" spans="1:66" s="39" customFormat="1" ht="16.5" customHeight="1">
      <c r="A13" s="38"/>
      <c r="B13" s="41" t="s">
        <v>243</v>
      </c>
      <c r="C13" s="50">
        <v>0</v>
      </c>
      <c r="D13" s="50">
        <v>0</v>
      </c>
      <c r="E13" s="48">
        <v>3256</v>
      </c>
      <c r="F13" s="48">
        <v>53</v>
      </c>
      <c r="G13" s="50">
        <v>593</v>
      </c>
      <c r="H13" s="50">
        <v>6</v>
      </c>
      <c r="I13" s="50">
        <v>1550</v>
      </c>
      <c r="J13" s="50">
        <v>14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1">
        <v>0</v>
      </c>
      <c r="Q13" s="50">
        <v>0</v>
      </c>
      <c r="R13" s="51">
        <v>0</v>
      </c>
      <c r="S13" s="48">
        <f t="shared" si="0"/>
        <v>0</v>
      </c>
      <c r="T13" s="48">
        <f t="shared" si="1"/>
        <v>0</v>
      </c>
      <c r="U13" s="48">
        <f t="shared" si="2"/>
        <v>594</v>
      </c>
      <c r="V13" s="48">
        <v>0</v>
      </c>
      <c r="W13" s="48">
        <f t="shared" si="3"/>
        <v>7</v>
      </c>
      <c r="X13" s="48">
        <v>0</v>
      </c>
      <c r="Y13" s="50">
        <v>0</v>
      </c>
      <c r="Z13" s="50">
        <v>0</v>
      </c>
      <c r="AA13" s="50">
        <v>594</v>
      </c>
      <c r="AB13" s="48">
        <v>0</v>
      </c>
      <c r="AC13" s="50">
        <v>7</v>
      </c>
      <c r="AD13" s="48">
        <v>0</v>
      </c>
      <c r="AE13" s="48">
        <f t="shared" si="4"/>
        <v>0</v>
      </c>
      <c r="AF13" s="48">
        <f t="shared" si="5"/>
        <v>0</v>
      </c>
      <c r="AG13" s="48">
        <f t="shared" si="6"/>
        <v>0</v>
      </c>
      <c r="AH13" s="48">
        <v>0</v>
      </c>
      <c r="AI13" s="48">
        <f t="shared" si="7"/>
        <v>0</v>
      </c>
      <c r="AJ13" s="48">
        <v>0</v>
      </c>
      <c r="AK13" s="50">
        <v>0</v>
      </c>
      <c r="AL13" s="50">
        <v>0</v>
      </c>
      <c r="AM13" s="50">
        <v>594</v>
      </c>
      <c r="AN13" s="48">
        <v>0</v>
      </c>
      <c r="AO13" s="50">
        <v>7</v>
      </c>
      <c r="AP13" s="48">
        <v>0</v>
      </c>
      <c r="AQ13" s="48">
        <f t="shared" si="8"/>
        <v>0</v>
      </c>
      <c r="AR13" s="48">
        <f t="shared" si="9"/>
        <v>0</v>
      </c>
      <c r="AS13" s="48">
        <f t="shared" si="10"/>
        <v>0</v>
      </c>
      <c r="AT13" s="48">
        <v>0</v>
      </c>
      <c r="AU13" s="48">
        <f t="shared" si="11"/>
        <v>0</v>
      </c>
      <c r="AV13" s="48">
        <v>0</v>
      </c>
      <c r="AW13" s="50">
        <v>0</v>
      </c>
      <c r="AX13" s="50">
        <v>0</v>
      </c>
      <c r="AY13" s="50">
        <v>594</v>
      </c>
      <c r="AZ13" s="48">
        <v>0</v>
      </c>
      <c r="BA13" s="50">
        <v>7</v>
      </c>
      <c r="BB13" s="48">
        <v>0</v>
      </c>
      <c r="BC13" s="48">
        <f t="shared" si="12"/>
        <v>0</v>
      </c>
      <c r="BD13" s="48">
        <f t="shared" si="13"/>
        <v>0</v>
      </c>
      <c r="BE13" s="48">
        <f t="shared" si="14"/>
        <v>247</v>
      </c>
      <c r="BF13" s="48">
        <v>0</v>
      </c>
      <c r="BG13" s="48">
        <f t="shared" si="15"/>
        <v>4</v>
      </c>
      <c r="BH13" s="48">
        <v>0</v>
      </c>
      <c r="BI13" s="50">
        <v>0</v>
      </c>
      <c r="BJ13" s="50">
        <v>0</v>
      </c>
      <c r="BK13" s="50">
        <v>841</v>
      </c>
      <c r="BL13" s="48">
        <v>0</v>
      </c>
      <c r="BM13" s="50">
        <v>11</v>
      </c>
      <c r="BN13" s="48">
        <v>0</v>
      </c>
    </row>
    <row r="14" spans="1:66" s="39" customFormat="1" ht="16.5" customHeight="1">
      <c r="A14" s="38"/>
      <c r="B14" s="41" t="s">
        <v>142</v>
      </c>
      <c r="C14" s="48">
        <v>56028</v>
      </c>
      <c r="D14" s="48">
        <v>1489</v>
      </c>
      <c r="E14" s="48">
        <v>96372</v>
      </c>
      <c r="F14" s="48">
        <v>2614</v>
      </c>
      <c r="G14" s="50">
        <v>24238</v>
      </c>
      <c r="H14" s="50">
        <v>694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1">
        <v>0</v>
      </c>
      <c r="Q14" s="50">
        <v>0</v>
      </c>
      <c r="R14" s="51">
        <v>0</v>
      </c>
      <c r="S14" s="48">
        <f t="shared" si="0"/>
        <v>0</v>
      </c>
      <c r="T14" s="48">
        <f t="shared" si="1"/>
        <v>0</v>
      </c>
      <c r="U14" s="48">
        <f t="shared" si="2"/>
        <v>0</v>
      </c>
      <c r="V14" s="48">
        <v>0</v>
      </c>
      <c r="W14" s="48">
        <f t="shared" si="3"/>
        <v>0</v>
      </c>
      <c r="X14" s="48">
        <v>0</v>
      </c>
      <c r="Y14" s="50">
        <v>0</v>
      </c>
      <c r="Z14" s="50">
        <v>0</v>
      </c>
      <c r="AA14" s="50">
        <v>0</v>
      </c>
      <c r="AB14" s="48">
        <v>0</v>
      </c>
      <c r="AC14" s="50">
        <v>0</v>
      </c>
      <c r="AD14" s="48">
        <v>0</v>
      </c>
      <c r="AE14" s="48">
        <f t="shared" si="4"/>
        <v>0</v>
      </c>
      <c r="AF14" s="48">
        <f t="shared" si="5"/>
        <v>0</v>
      </c>
      <c r="AG14" s="48">
        <f t="shared" si="6"/>
        <v>0</v>
      </c>
      <c r="AH14" s="48">
        <v>0</v>
      </c>
      <c r="AI14" s="48">
        <f t="shared" si="7"/>
        <v>0</v>
      </c>
      <c r="AJ14" s="48">
        <v>0</v>
      </c>
      <c r="AK14" s="50">
        <v>0</v>
      </c>
      <c r="AL14" s="50">
        <v>0</v>
      </c>
      <c r="AM14" s="50">
        <v>0</v>
      </c>
      <c r="AN14" s="48">
        <v>0</v>
      </c>
      <c r="AO14" s="50">
        <v>0</v>
      </c>
      <c r="AP14" s="48">
        <v>0</v>
      </c>
      <c r="AQ14" s="48">
        <f t="shared" si="8"/>
        <v>0</v>
      </c>
      <c r="AR14" s="48">
        <f t="shared" si="9"/>
        <v>0</v>
      </c>
      <c r="AS14" s="48">
        <f t="shared" si="10"/>
        <v>0</v>
      </c>
      <c r="AT14" s="48">
        <v>0</v>
      </c>
      <c r="AU14" s="48">
        <f t="shared" si="11"/>
        <v>0</v>
      </c>
      <c r="AV14" s="48">
        <v>0</v>
      </c>
      <c r="AW14" s="50">
        <v>0</v>
      </c>
      <c r="AX14" s="50">
        <v>0</v>
      </c>
      <c r="AY14" s="50">
        <v>0</v>
      </c>
      <c r="AZ14" s="48">
        <v>0</v>
      </c>
      <c r="BA14" s="50">
        <v>0</v>
      </c>
      <c r="BB14" s="48">
        <v>0</v>
      </c>
      <c r="BC14" s="48">
        <f t="shared" si="12"/>
        <v>0</v>
      </c>
      <c r="BD14" s="48">
        <f t="shared" si="13"/>
        <v>0</v>
      </c>
      <c r="BE14" s="48">
        <f t="shared" si="14"/>
        <v>0</v>
      </c>
      <c r="BF14" s="48">
        <v>0</v>
      </c>
      <c r="BG14" s="48">
        <f t="shared" si="15"/>
        <v>0</v>
      </c>
      <c r="BH14" s="48">
        <v>0</v>
      </c>
      <c r="BI14" s="50">
        <v>0</v>
      </c>
      <c r="BJ14" s="50">
        <v>0</v>
      </c>
      <c r="BK14" s="50">
        <v>0</v>
      </c>
      <c r="BL14" s="48">
        <v>0</v>
      </c>
      <c r="BM14" s="50">
        <v>0</v>
      </c>
      <c r="BN14" s="48">
        <v>0</v>
      </c>
    </row>
    <row r="15" spans="1:66" s="39" customFormat="1" ht="16.5" customHeight="1">
      <c r="A15" s="38"/>
      <c r="B15" s="41" t="s">
        <v>35</v>
      </c>
      <c r="C15" s="48">
        <v>37701</v>
      </c>
      <c r="D15" s="48">
        <v>208</v>
      </c>
      <c r="E15" s="48">
        <v>0</v>
      </c>
      <c r="F15" s="48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1">
        <v>0</v>
      </c>
      <c r="Q15" s="50">
        <v>0</v>
      </c>
      <c r="R15" s="51">
        <v>0</v>
      </c>
      <c r="S15" s="48">
        <f t="shared" si="0"/>
        <v>0</v>
      </c>
      <c r="T15" s="48">
        <f t="shared" si="1"/>
        <v>0</v>
      </c>
      <c r="U15" s="48">
        <f t="shared" si="2"/>
        <v>0</v>
      </c>
      <c r="V15" s="48">
        <v>0</v>
      </c>
      <c r="W15" s="48">
        <f t="shared" si="3"/>
        <v>0</v>
      </c>
      <c r="X15" s="48">
        <v>0</v>
      </c>
      <c r="Y15" s="50">
        <v>0</v>
      </c>
      <c r="Z15" s="50">
        <v>0</v>
      </c>
      <c r="AA15" s="50">
        <v>0</v>
      </c>
      <c r="AB15" s="51">
        <v>0</v>
      </c>
      <c r="AC15" s="50">
        <v>0</v>
      </c>
      <c r="AD15" s="51">
        <v>0</v>
      </c>
      <c r="AE15" s="48">
        <f t="shared" si="4"/>
        <v>0</v>
      </c>
      <c r="AF15" s="48">
        <f t="shared" si="5"/>
        <v>0</v>
      </c>
      <c r="AG15" s="48">
        <f t="shared" si="6"/>
        <v>0</v>
      </c>
      <c r="AH15" s="48">
        <v>0</v>
      </c>
      <c r="AI15" s="48">
        <f t="shared" si="7"/>
        <v>0</v>
      </c>
      <c r="AJ15" s="48">
        <v>0</v>
      </c>
      <c r="AK15" s="50">
        <v>0</v>
      </c>
      <c r="AL15" s="50">
        <v>0</v>
      </c>
      <c r="AM15" s="50">
        <v>0</v>
      </c>
      <c r="AN15" s="51">
        <v>0</v>
      </c>
      <c r="AO15" s="50">
        <v>0</v>
      </c>
      <c r="AP15" s="51">
        <v>0</v>
      </c>
      <c r="AQ15" s="48">
        <f t="shared" si="8"/>
        <v>0</v>
      </c>
      <c r="AR15" s="48">
        <f t="shared" si="9"/>
        <v>0</v>
      </c>
      <c r="AS15" s="48">
        <f t="shared" si="10"/>
        <v>0</v>
      </c>
      <c r="AT15" s="48">
        <v>0</v>
      </c>
      <c r="AU15" s="48">
        <f t="shared" si="11"/>
        <v>0</v>
      </c>
      <c r="AV15" s="48">
        <v>0</v>
      </c>
      <c r="AW15" s="50">
        <v>0</v>
      </c>
      <c r="AX15" s="50">
        <v>0</v>
      </c>
      <c r="AY15" s="50">
        <v>0</v>
      </c>
      <c r="AZ15" s="51">
        <v>0</v>
      </c>
      <c r="BA15" s="50">
        <v>0</v>
      </c>
      <c r="BB15" s="51">
        <v>0</v>
      </c>
      <c r="BC15" s="48">
        <f t="shared" si="12"/>
        <v>0</v>
      </c>
      <c r="BD15" s="48">
        <f t="shared" si="13"/>
        <v>0</v>
      </c>
      <c r="BE15" s="48">
        <f t="shared" si="14"/>
        <v>0</v>
      </c>
      <c r="BF15" s="48">
        <v>0</v>
      </c>
      <c r="BG15" s="48">
        <f t="shared" si="15"/>
        <v>0</v>
      </c>
      <c r="BH15" s="48">
        <v>0</v>
      </c>
      <c r="BI15" s="50">
        <v>0</v>
      </c>
      <c r="BJ15" s="50">
        <v>0</v>
      </c>
      <c r="BK15" s="50">
        <v>0</v>
      </c>
      <c r="BL15" s="51">
        <v>0</v>
      </c>
      <c r="BM15" s="50">
        <v>0</v>
      </c>
      <c r="BN15" s="51">
        <v>0</v>
      </c>
    </row>
    <row r="16" spans="1:66" s="39" customFormat="1" ht="16.5" customHeight="1">
      <c r="A16" s="38"/>
      <c r="B16" s="27" t="s">
        <v>97</v>
      </c>
      <c r="C16" s="53">
        <f t="shared" ref="C16:O16" si="30">C17-SUM(C6:C15)</f>
        <v>1940</v>
      </c>
      <c r="D16" s="52">
        <f t="shared" si="30"/>
        <v>8</v>
      </c>
      <c r="E16" s="53">
        <f t="shared" si="30"/>
        <v>0</v>
      </c>
      <c r="F16" s="52">
        <f t="shared" si="30"/>
        <v>0</v>
      </c>
      <c r="G16" s="52">
        <f t="shared" si="30"/>
        <v>0</v>
      </c>
      <c r="H16" s="52">
        <f t="shared" si="30"/>
        <v>0</v>
      </c>
      <c r="I16" s="52">
        <f t="shared" si="30"/>
        <v>0</v>
      </c>
      <c r="J16" s="52">
        <f t="shared" si="30"/>
        <v>0</v>
      </c>
      <c r="K16" s="52">
        <f t="shared" si="30"/>
        <v>0</v>
      </c>
      <c r="L16" s="52">
        <f t="shared" si="30"/>
        <v>0</v>
      </c>
      <c r="M16" s="52">
        <f t="shared" si="30"/>
        <v>0</v>
      </c>
      <c r="N16" s="52">
        <f t="shared" si="30"/>
        <v>0</v>
      </c>
      <c r="O16" s="52">
        <f t="shared" si="30"/>
        <v>0</v>
      </c>
      <c r="P16" s="53">
        <v>0</v>
      </c>
      <c r="Q16" s="52">
        <f>Q17-SUM(Q6:Q15)</f>
        <v>0</v>
      </c>
      <c r="R16" s="52">
        <v>0</v>
      </c>
      <c r="S16" s="52">
        <f>S17-SUM(S6:S15)</f>
        <v>0</v>
      </c>
      <c r="T16" s="52">
        <f>T17-SUM(T6:T15)</f>
        <v>0</v>
      </c>
      <c r="U16" s="53">
        <f>U17-SUM(U6:U15)</f>
        <v>0</v>
      </c>
      <c r="V16" s="53">
        <v>0</v>
      </c>
      <c r="W16" s="52">
        <f>W17-SUM(W6:W15)</f>
        <v>0</v>
      </c>
      <c r="X16" s="53">
        <v>0</v>
      </c>
      <c r="Y16" s="52">
        <f>Y17-SUM(Y6:Y15)</f>
        <v>0</v>
      </c>
      <c r="Z16" s="52">
        <f>Z17-SUM(Z6:Z15)</f>
        <v>0</v>
      </c>
      <c r="AA16" s="52">
        <f>AA17-SUM(AA6:AA15)</f>
        <v>0</v>
      </c>
      <c r="AB16" s="53">
        <v>0</v>
      </c>
      <c r="AC16" s="52">
        <f>AC17-SUM(AC6:AC15)</f>
        <v>0</v>
      </c>
      <c r="AD16" s="52">
        <v>0</v>
      </c>
      <c r="AE16" s="52">
        <f>AE17-SUM(AE6:AE15)</f>
        <v>0</v>
      </c>
      <c r="AF16" s="52">
        <f>AF17-SUM(AF6:AF15)</f>
        <v>0</v>
      </c>
      <c r="AG16" s="53">
        <f>AG17-SUM(AG6:AG15)</f>
        <v>0</v>
      </c>
      <c r="AH16" s="53">
        <v>0</v>
      </c>
      <c r="AI16" s="52">
        <f>AI17-SUM(AI6:AI15)</f>
        <v>0</v>
      </c>
      <c r="AJ16" s="53">
        <v>0</v>
      </c>
      <c r="AK16" s="52">
        <f>AK17-SUM(AK6:AK15)</f>
        <v>0</v>
      </c>
      <c r="AL16" s="52">
        <f>AL17-SUM(AL6:AL15)</f>
        <v>0</v>
      </c>
      <c r="AM16" s="52">
        <f>AM17-SUM(AM6:AM15)</f>
        <v>0</v>
      </c>
      <c r="AN16" s="53">
        <v>0</v>
      </c>
      <c r="AO16" s="52">
        <f>AO17-SUM(AO6:AO15)</f>
        <v>0</v>
      </c>
      <c r="AP16" s="52">
        <v>0</v>
      </c>
      <c r="AQ16" s="52">
        <f>AQ17-SUM(AQ6:AQ15)</f>
        <v>0</v>
      </c>
      <c r="AR16" s="52">
        <f>AR17-SUM(AR6:AR15)</f>
        <v>0</v>
      </c>
      <c r="AS16" s="53">
        <f>AS17-SUM(AS6:AS15)</f>
        <v>0</v>
      </c>
      <c r="AT16" s="53">
        <v>0</v>
      </c>
      <c r="AU16" s="52">
        <f>AU17-SUM(AU6:AU15)</f>
        <v>0</v>
      </c>
      <c r="AV16" s="53">
        <v>0</v>
      </c>
      <c r="AW16" s="52">
        <f>AW17-SUM(AW6:AW15)</f>
        <v>0</v>
      </c>
      <c r="AX16" s="52">
        <f>AX17-SUM(AX6:AX15)</f>
        <v>0</v>
      </c>
      <c r="AY16" s="52">
        <f>AY17-SUM(AY6:AY15)</f>
        <v>0</v>
      </c>
      <c r="AZ16" s="53">
        <v>0</v>
      </c>
      <c r="BA16" s="52">
        <f>BA17-SUM(BA6:BA15)</f>
        <v>0</v>
      </c>
      <c r="BB16" s="52">
        <v>0</v>
      </c>
      <c r="BC16" s="52">
        <f>BC17-SUM(BC6:BC15)</f>
        <v>0</v>
      </c>
      <c r="BD16" s="52">
        <f>BD17-SUM(BD6:BD15)</f>
        <v>0</v>
      </c>
      <c r="BE16" s="53">
        <f>BE17-SUM(BE6:BE15)</f>
        <v>0</v>
      </c>
      <c r="BF16" s="53">
        <v>0</v>
      </c>
      <c r="BG16" s="52">
        <f>BG17-SUM(BG6:BG15)</f>
        <v>0</v>
      </c>
      <c r="BH16" s="53">
        <v>0</v>
      </c>
      <c r="BI16" s="52">
        <f>BI17-SUM(BI6:BI15)</f>
        <v>0</v>
      </c>
      <c r="BJ16" s="52">
        <f>BJ17-SUM(BJ6:BJ15)</f>
        <v>0</v>
      </c>
      <c r="BK16" s="52">
        <f>BK17-SUM(BK6:BK15)</f>
        <v>0</v>
      </c>
      <c r="BL16" s="53">
        <v>0</v>
      </c>
      <c r="BM16" s="52">
        <f>BM17-SUM(BM6:BM15)</f>
        <v>0</v>
      </c>
      <c r="BN16" s="52">
        <v>0</v>
      </c>
    </row>
    <row r="17" spans="1:66" s="10" customFormat="1" ht="16.5" customHeight="1">
      <c r="A17" s="9"/>
      <c r="B17" s="29" t="s">
        <v>99</v>
      </c>
      <c r="C17" s="53">
        <v>384405</v>
      </c>
      <c r="D17" s="52">
        <v>7317</v>
      </c>
      <c r="E17" s="53">
        <v>404953</v>
      </c>
      <c r="F17" s="52">
        <v>7916</v>
      </c>
      <c r="G17" s="53">
        <v>379610</v>
      </c>
      <c r="H17" s="52">
        <v>9026</v>
      </c>
      <c r="I17" s="53">
        <v>353596</v>
      </c>
      <c r="J17" s="52">
        <v>8936</v>
      </c>
      <c r="K17" s="53">
        <v>194320</v>
      </c>
      <c r="L17" s="52">
        <v>4384</v>
      </c>
      <c r="M17" s="53">
        <v>13853</v>
      </c>
      <c r="N17" s="52">
        <v>289</v>
      </c>
      <c r="O17" s="53">
        <v>8341</v>
      </c>
      <c r="P17" s="56">
        <f t="shared" ref="P17" si="31">ROUND(((O17/M17-1)*100),1)</f>
        <v>-39.799999999999997</v>
      </c>
      <c r="Q17" s="52">
        <v>191</v>
      </c>
      <c r="R17" s="56">
        <f t="shared" ref="R17" si="32">ROUND(((Q17/N17-1)*100),1)</f>
        <v>-33.9</v>
      </c>
      <c r="S17" s="55">
        <f t="shared" ref="S17:U17" si="33">Y17-M17</f>
        <v>11016</v>
      </c>
      <c r="T17" s="55">
        <f t="shared" si="33"/>
        <v>331</v>
      </c>
      <c r="U17" s="53">
        <f t="shared" si="33"/>
        <v>1887</v>
      </c>
      <c r="V17" s="56">
        <f>ROUND(((U17/S17-1)*100),1)</f>
        <v>-82.9</v>
      </c>
      <c r="W17" s="52">
        <f t="shared" ref="W17:W32" si="34">AC17-Q17</f>
        <v>28</v>
      </c>
      <c r="X17" s="56">
        <f>ROUND(((W17/T17-1)*100),1)</f>
        <v>-91.5</v>
      </c>
      <c r="Y17" s="53">
        <v>24869</v>
      </c>
      <c r="Z17" s="52">
        <v>620</v>
      </c>
      <c r="AA17" s="53">
        <v>10228</v>
      </c>
      <c r="AB17" s="56">
        <f t="shared" ref="AB17" si="35">ROUND(((AA17/Y17-1)*100),1)</f>
        <v>-58.9</v>
      </c>
      <c r="AC17" s="52">
        <v>219</v>
      </c>
      <c r="AD17" s="56">
        <f t="shared" ref="AD17" si="36">ROUND(((AC17/Z17-1)*100),1)</f>
        <v>-64.7</v>
      </c>
      <c r="AE17" s="55">
        <f t="shared" ref="AE17" si="37">AK17-Y17</f>
        <v>16393</v>
      </c>
      <c r="AF17" s="55">
        <f t="shared" ref="AF17" si="38">AL17-Z17</f>
        <v>372</v>
      </c>
      <c r="AG17" s="53">
        <f t="shared" ref="AG17" si="39">AM17-AA17</f>
        <v>35326</v>
      </c>
      <c r="AH17" s="56">
        <f>ROUND(((AG17/AE17-1)*100),1)</f>
        <v>115.5</v>
      </c>
      <c r="AI17" s="52">
        <f t="shared" ref="AI17" si="40">AO17-AC17</f>
        <v>948</v>
      </c>
      <c r="AJ17" s="56">
        <f>ROUND(((AI17/AF17-1)*100),1)</f>
        <v>154.80000000000001</v>
      </c>
      <c r="AK17" s="53">
        <v>41262</v>
      </c>
      <c r="AL17" s="52">
        <v>992</v>
      </c>
      <c r="AM17" s="53">
        <v>45554</v>
      </c>
      <c r="AN17" s="56">
        <f t="shared" ref="AN17" si="41">ROUND(((AM17/AK17-1)*100),1)</f>
        <v>10.4</v>
      </c>
      <c r="AO17" s="52">
        <v>1167</v>
      </c>
      <c r="AP17" s="56">
        <f t="shared" ref="AP17" si="42">ROUND(((AO17/AL17-1)*100),1)</f>
        <v>17.600000000000001</v>
      </c>
      <c r="AQ17" s="55">
        <f t="shared" ref="AQ17" si="43">AW17-AK17</f>
        <v>27186</v>
      </c>
      <c r="AR17" s="55">
        <f t="shared" ref="AR17" si="44">AX17-AL17</f>
        <v>667</v>
      </c>
      <c r="AS17" s="53">
        <f t="shared" ref="AS17" si="45">AY17-AM17</f>
        <v>8127</v>
      </c>
      <c r="AT17" s="56">
        <f>ROUND(((AS17/AQ17-1)*100),1)</f>
        <v>-70.099999999999994</v>
      </c>
      <c r="AU17" s="52">
        <f t="shared" ref="AU17" si="46">BA17-AO17</f>
        <v>200</v>
      </c>
      <c r="AV17" s="56">
        <f>ROUND(((AU17/AR17-1)*100),1)</f>
        <v>-70</v>
      </c>
      <c r="AW17" s="53">
        <v>68448</v>
      </c>
      <c r="AX17" s="52">
        <v>1659</v>
      </c>
      <c r="AY17" s="53">
        <v>53681</v>
      </c>
      <c r="AZ17" s="56">
        <f t="shared" ref="AZ17" si="47">ROUND(((AY17/AW17-1)*100),1)</f>
        <v>-21.6</v>
      </c>
      <c r="BA17" s="52">
        <v>1367</v>
      </c>
      <c r="BB17" s="56">
        <f t="shared" ref="BB17" si="48">ROUND(((BA17/AX17-1)*100),1)</f>
        <v>-17.600000000000001</v>
      </c>
      <c r="BC17" s="55">
        <f t="shared" ref="BC17" si="49">BI17-AW17</f>
        <v>14138</v>
      </c>
      <c r="BD17" s="55">
        <f t="shared" ref="BD17" si="50">BJ17-AX17</f>
        <v>262</v>
      </c>
      <c r="BE17" s="53">
        <f t="shared" ref="BE17" si="51">BK17-AY17</f>
        <v>16943</v>
      </c>
      <c r="BF17" s="56">
        <f>ROUND(((BE17/BC17-1)*100),1)</f>
        <v>19.8</v>
      </c>
      <c r="BG17" s="52">
        <f t="shared" ref="BG17" si="52">BM17-BA17</f>
        <v>486</v>
      </c>
      <c r="BH17" s="56">
        <f>ROUND(((BG17/BD17-1)*100),1)</f>
        <v>85.5</v>
      </c>
      <c r="BI17" s="53">
        <v>82586</v>
      </c>
      <c r="BJ17" s="52">
        <v>1921</v>
      </c>
      <c r="BK17" s="53">
        <v>70624</v>
      </c>
      <c r="BL17" s="56">
        <f t="shared" ref="BL17" si="53">ROUND(((BK17/BI17-1)*100),1)</f>
        <v>-14.5</v>
      </c>
      <c r="BM17" s="52">
        <v>1853</v>
      </c>
      <c r="BN17" s="56">
        <f t="shared" ref="BN17" si="54">ROUND(((BM17/BJ17-1)*100),1)</f>
        <v>-3.5</v>
      </c>
    </row>
    <row r="18" spans="1:66" s="39" customFormat="1" ht="16.5" customHeight="1">
      <c r="A18" s="38"/>
      <c r="B18" s="41" t="s">
        <v>101</v>
      </c>
      <c r="C18" s="50">
        <v>3166</v>
      </c>
      <c r="D18" s="50">
        <v>4</v>
      </c>
      <c r="E18" s="50">
        <v>10314</v>
      </c>
      <c r="F18" s="50">
        <v>8</v>
      </c>
      <c r="G18" s="50">
        <v>17678</v>
      </c>
      <c r="H18" s="50">
        <v>171</v>
      </c>
      <c r="I18" s="50">
        <v>14004</v>
      </c>
      <c r="J18" s="50">
        <v>214</v>
      </c>
      <c r="K18" s="50">
        <v>29475</v>
      </c>
      <c r="L18" s="50">
        <v>21</v>
      </c>
      <c r="M18" s="50">
        <v>10383</v>
      </c>
      <c r="N18" s="50">
        <v>9</v>
      </c>
      <c r="O18" s="50">
        <v>0</v>
      </c>
      <c r="P18" s="49">
        <f>ROUND(((O18/M18-1)*100),1)</f>
        <v>-100</v>
      </c>
      <c r="Q18" s="50">
        <v>0</v>
      </c>
      <c r="R18" s="57">
        <f>ROUND(((Q18/N18-1)*100),1)</f>
        <v>-100</v>
      </c>
      <c r="S18" s="48">
        <f t="shared" ref="S18:S30" si="55">Y18-M18</f>
        <v>1998</v>
      </c>
      <c r="T18" s="48">
        <f t="shared" ref="T18:T30" si="56">Z18-N18</f>
        <v>2</v>
      </c>
      <c r="U18" s="48">
        <f t="shared" ref="U18:U30" si="57">AA18-O18</f>
        <v>0</v>
      </c>
      <c r="V18" s="49">
        <f>ROUND(((U18/S18-1)*100),1)</f>
        <v>-100</v>
      </c>
      <c r="W18" s="48">
        <f t="shared" ref="W18:W30" si="58">AC18-Q18</f>
        <v>0</v>
      </c>
      <c r="X18" s="49">
        <f>ROUND(((W18/T18-1)*100),1)</f>
        <v>-100</v>
      </c>
      <c r="Y18" s="50">
        <v>12381</v>
      </c>
      <c r="Z18" s="50">
        <v>11</v>
      </c>
      <c r="AA18" s="50">
        <v>0</v>
      </c>
      <c r="AB18" s="49">
        <f>ROUND(((AA18/Y18-1)*100),1)</f>
        <v>-100</v>
      </c>
      <c r="AC18" s="50">
        <v>0</v>
      </c>
      <c r="AD18" s="49">
        <f>ROUND(((AC18/Z18-1)*100),1)</f>
        <v>-100</v>
      </c>
      <c r="AE18" s="48">
        <f t="shared" ref="AE18:AE30" si="59">AK18-Y18</f>
        <v>5994</v>
      </c>
      <c r="AF18" s="48">
        <f t="shared" ref="AF18:AF30" si="60">AL18-Z18</f>
        <v>3</v>
      </c>
      <c r="AG18" s="48">
        <f t="shared" ref="AG18:AG30" si="61">AM18-AA18</f>
        <v>6396</v>
      </c>
      <c r="AH18" s="49">
        <f t="shared" ref="AH18" si="62">ROUND(((AG18/AE18-1)*100),1)</f>
        <v>6.7</v>
      </c>
      <c r="AI18" s="48">
        <f t="shared" ref="AI18:AI30" si="63">AO18-AC18</f>
        <v>5</v>
      </c>
      <c r="AJ18" s="49">
        <f t="shared" ref="AJ18" si="64">ROUND(((AI18/AF18-1)*100),1)</f>
        <v>66.7</v>
      </c>
      <c r="AK18" s="50">
        <v>18375</v>
      </c>
      <c r="AL18" s="50">
        <v>14</v>
      </c>
      <c r="AM18" s="50">
        <v>6396</v>
      </c>
      <c r="AN18" s="49">
        <f>ROUND(((AM18/AK18-1)*100),1)</f>
        <v>-65.2</v>
      </c>
      <c r="AO18" s="50">
        <v>5</v>
      </c>
      <c r="AP18" s="49">
        <f>ROUND(((AO18/AL18-1)*100),1)</f>
        <v>-64.3</v>
      </c>
      <c r="AQ18" s="48">
        <f t="shared" ref="AQ18:AQ30" si="65">AW18-AK18</f>
        <v>370</v>
      </c>
      <c r="AR18" s="48">
        <f t="shared" ref="AR18:AR30" si="66">AX18-AL18</f>
        <v>0</v>
      </c>
      <c r="AS18" s="48">
        <f t="shared" ref="AS18:AS30" si="67">AY18-AM18</f>
        <v>2996</v>
      </c>
      <c r="AT18" s="49">
        <f>ROUND(((AS18/AQ18-1)*100),1)</f>
        <v>709.7</v>
      </c>
      <c r="AU18" s="48">
        <f t="shared" ref="AU18:AU30" si="68">BA18-AO18</f>
        <v>1</v>
      </c>
      <c r="AV18" s="48">
        <v>0</v>
      </c>
      <c r="AW18" s="50">
        <v>18745</v>
      </c>
      <c r="AX18" s="50">
        <v>14</v>
      </c>
      <c r="AY18" s="50">
        <v>9392</v>
      </c>
      <c r="AZ18" s="49">
        <f>ROUND(((AY18/AW18-1)*100),1)</f>
        <v>-49.9</v>
      </c>
      <c r="BA18" s="50">
        <v>6</v>
      </c>
      <c r="BB18" s="49">
        <f>ROUND(((BA18/AX18-1)*100),1)</f>
        <v>-57.1</v>
      </c>
      <c r="BC18" s="48">
        <f t="shared" ref="BC18:BC30" si="69">BI18-AW18</f>
        <v>1998</v>
      </c>
      <c r="BD18" s="48">
        <f t="shared" ref="BD18:BD30" si="70">BJ18-AX18</f>
        <v>2</v>
      </c>
      <c r="BE18" s="48">
        <f t="shared" ref="BE18:BE30" si="71">BK18-AY18</f>
        <v>1716</v>
      </c>
      <c r="BF18" s="49">
        <f>ROUND(((BE18/BC18-1)*100),1)</f>
        <v>-14.1</v>
      </c>
      <c r="BG18" s="48">
        <f t="shared" ref="BG18:BG30" si="72">BM18-BA18</f>
        <v>1</v>
      </c>
      <c r="BH18" s="49">
        <f>ROUND(((BG18/BD18-1)*100),1)</f>
        <v>-50</v>
      </c>
      <c r="BI18" s="50">
        <v>20743</v>
      </c>
      <c r="BJ18" s="50">
        <v>16</v>
      </c>
      <c r="BK18" s="50">
        <v>11108</v>
      </c>
      <c r="BL18" s="49">
        <f>ROUND(((BK18/BI18-1)*100),1)</f>
        <v>-46.4</v>
      </c>
      <c r="BM18" s="50">
        <v>7</v>
      </c>
      <c r="BN18" s="49">
        <f>ROUND(((BM18/BJ18-1)*100),1)</f>
        <v>-56.3</v>
      </c>
    </row>
    <row r="19" spans="1:66" s="39" customFormat="1" ht="16.5" customHeight="1">
      <c r="A19" s="38"/>
      <c r="B19" s="41" t="s">
        <v>35</v>
      </c>
      <c r="C19" s="50">
        <v>0</v>
      </c>
      <c r="D19" s="50">
        <v>0</v>
      </c>
      <c r="E19" s="50">
        <v>0</v>
      </c>
      <c r="F19" s="50">
        <v>0</v>
      </c>
      <c r="G19" s="50">
        <v>16462</v>
      </c>
      <c r="H19" s="50">
        <v>126</v>
      </c>
      <c r="I19" s="50">
        <v>13750</v>
      </c>
      <c r="J19" s="50">
        <v>88</v>
      </c>
      <c r="K19" s="50">
        <v>1300</v>
      </c>
      <c r="L19" s="50">
        <v>130</v>
      </c>
      <c r="M19" s="50">
        <v>0</v>
      </c>
      <c r="N19" s="50">
        <v>0</v>
      </c>
      <c r="O19" s="50">
        <v>0</v>
      </c>
      <c r="P19" s="51">
        <v>0</v>
      </c>
      <c r="Q19" s="50">
        <v>0</v>
      </c>
      <c r="R19" s="51">
        <v>0</v>
      </c>
      <c r="S19" s="48">
        <f t="shared" si="55"/>
        <v>1300</v>
      </c>
      <c r="T19" s="48">
        <f t="shared" si="56"/>
        <v>130</v>
      </c>
      <c r="U19" s="48">
        <f t="shared" si="57"/>
        <v>0</v>
      </c>
      <c r="V19" s="49">
        <f>ROUND(((U19/S19-1)*100),1)</f>
        <v>-100</v>
      </c>
      <c r="W19" s="48">
        <f t="shared" si="58"/>
        <v>0</v>
      </c>
      <c r="X19" s="49">
        <f>ROUND(((W19/T19-1)*100),1)</f>
        <v>-100</v>
      </c>
      <c r="Y19" s="50">
        <v>1300</v>
      </c>
      <c r="Z19" s="50">
        <v>130</v>
      </c>
      <c r="AA19" s="50">
        <v>0</v>
      </c>
      <c r="AB19" s="49">
        <f>ROUND(((AA19/Y19-1)*100),1)</f>
        <v>-100</v>
      </c>
      <c r="AC19" s="50">
        <v>0</v>
      </c>
      <c r="AD19" s="49">
        <f>ROUND(((AC19/Z19-1)*100),1)</f>
        <v>-100</v>
      </c>
      <c r="AE19" s="48">
        <f t="shared" si="59"/>
        <v>0</v>
      </c>
      <c r="AF19" s="48">
        <f t="shared" si="60"/>
        <v>0</v>
      </c>
      <c r="AG19" s="48">
        <f t="shared" si="61"/>
        <v>0</v>
      </c>
      <c r="AH19" s="48">
        <v>0</v>
      </c>
      <c r="AI19" s="48">
        <f t="shared" si="63"/>
        <v>0</v>
      </c>
      <c r="AJ19" s="48">
        <v>0</v>
      </c>
      <c r="AK19" s="50">
        <v>1300</v>
      </c>
      <c r="AL19" s="50">
        <v>130</v>
      </c>
      <c r="AM19" s="50">
        <v>0</v>
      </c>
      <c r="AN19" s="49">
        <f>ROUND(((AM19/AK19-1)*100),1)</f>
        <v>-100</v>
      </c>
      <c r="AO19" s="50">
        <v>0</v>
      </c>
      <c r="AP19" s="49">
        <f>ROUND(((AO19/AL19-1)*100),1)</f>
        <v>-100</v>
      </c>
      <c r="AQ19" s="48">
        <f t="shared" si="65"/>
        <v>0</v>
      </c>
      <c r="AR19" s="48">
        <f t="shared" si="66"/>
        <v>0</v>
      </c>
      <c r="AS19" s="48">
        <f t="shared" si="67"/>
        <v>0</v>
      </c>
      <c r="AT19" s="48">
        <v>0</v>
      </c>
      <c r="AU19" s="48">
        <f t="shared" si="68"/>
        <v>0</v>
      </c>
      <c r="AV19" s="48">
        <v>0</v>
      </c>
      <c r="AW19" s="50">
        <v>1300</v>
      </c>
      <c r="AX19" s="50">
        <v>130</v>
      </c>
      <c r="AY19" s="50">
        <v>0</v>
      </c>
      <c r="AZ19" s="49">
        <f>ROUND(((AY19/AW19-1)*100),1)</f>
        <v>-100</v>
      </c>
      <c r="BA19" s="50">
        <v>0</v>
      </c>
      <c r="BB19" s="49">
        <f>ROUND(((BA19/AX19-1)*100),1)</f>
        <v>-100</v>
      </c>
      <c r="BC19" s="48">
        <f t="shared" si="69"/>
        <v>0</v>
      </c>
      <c r="BD19" s="48">
        <f t="shared" si="70"/>
        <v>0</v>
      </c>
      <c r="BE19" s="48">
        <f t="shared" si="71"/>
        <v>0</v>
      </c>
      <c r="BF19" s="48">
        <v>0</v>
      </c>
      <c r="BG19" s="48">
        <f t="shared" si="72"/>
        <v>0</v>
      </c>
      <c r="BH19" s="48">
        <v>0</v>
      </c>
      <c r="BI19" s="50">
        <v>1300</v>
      </c>
      <c r="BJ19" s="50">
        <v>130</v>
      </c>
      <c r="BK19" s="50">
        <v>0</v>
      </c>
      <c r="BL19" s="49">
        <f>ROUND(((BK19/BI19-1)*100),1)</f>
        <v>-100</v>
      </c>
      <c r="BM19" s="50">
        <v>0</v>
      </c>
      <c r="BN19" s="49">
        <f>ROUND(((BM19/BJ19-1)*100),1)</f>
        <v>-100</v>
      </c>
    </row>
    <row r="20" spans="1:66" s="39" customFormat="1" ht="16.5" customHeight="1">
      <c r="A20" s="38"/>
      <c r="B20" s="41" t="s">
        <v>221</v>
      </c>
      <c r="C20" s="50"/>
      <c r="D20" s="50"/>
      <c r="E20" s="50"/>
      <c r="F20" s="50"/>
      <c r="G20" s="50">
        <v>0</v>
      </c>
      <c r="H20" s="50">
        <v>0</v>
      </c>
      <c r="I20" s="50">
        <v>114</v>
      </c>
      <c r="J20" s="50">
        <v>3</v>
      </c>
      <c r="K20" s="50">
        <v>60</v>
      </c>
      <c r="L20" s="50">
        <v>1</v>
      </c>
      <c r="M20" s="50">
        <v>60</v>
      </c>
      <c r="N20" s="50">
        <v>1</v>
      </c>
      <c r="O20" s="50">
        <v>0</v>
      </c>
      <c r="P20" s="51">
        <v>0</v>
      </c>
      <c r="Q20" s="50">
        <v>0</v>
      </c>
      <c r="R20" s="51">
        <v>0</v>
      </c>
      <c r="S20" s="48">
        <f t="shared" si="55"/>
        <v>0</v>
      </c>
      <c r="T20" s="48">
        <f t="shared" si="56"/>
        <v>0</v>
      </c>
      <c r="U20" s="48">
        <f t="shared" si="57"/>
        <v>0</v>
      </c>
      <c r="V20" s="48">
        <v>0</v>
      </c>
      <c r="W20" s="48">
        <f t="shared" si="58"/>
        <v>0</v>
      </c>
      <c r="X20" s="48">
        <v>0</v>
      </c>
      <c r="Y20" s="50">
        <v>60</v>
      </c>
      <c r="Z20" s="50">
        <v>1</v>
      </c>
      <c r="AA20" s="50">
        <v>0</v>
      </c>
      <c r="AB20" s="49">
        <f>ROUND(((AA20/Y20-1)*100),1)</f>
        <v>-100</v>
      </c>
      <c r="AC20" s="50">
        <v>0</v>
      </c>
      <c r="AD20" s="49">
        <f>ROUND(((AC20/Z20-1)*100),1)</f>
        <v>-100</v>
      </c>
      <c r="AE20" s="48">
        <f t="shared" si="59"/>
        <v>0</v>
      </c>
      <c r="AF20" s="48">
        <f t="shared" si="60"/>
        <v>0</v>
      </c>
      <c r="AG20" s="48">
        <f t="shared" si="61"/>
        <v>0</v>
      </c>
      <c r="AH20" s="48">
        <v>0</v>
      </c>
      <c r="AI20" s="48">
        <f t="shared" si="63"/>
        <v>0</v>
      </c>
      <c r="AJ20" s="48">
        <v>0</v>
      </c>
      <c r="AK20" s="50">
        <v>60</v>
      </c>
      <c r="AL20" s="50">
        <v>1</v>
      </c>
      <c r="AM20" s="50">
        <v>0</v>
      </c>
      <c r="AN20" s="57">
        <f>ROUND(((AM20/AK20-1)*100),1)</f>
        <v>-100</v>
      </c>
      <c r="AO20" s="50">
        <v>0</v>
      </c>
      <c r="AP20" s="57">
        <f>ROUND(((AO20/AL20-1)*100),1)</f>
        <v>-100</v>
      </c>
      <c r="AQ20" s="48">
        <f t="shared" si="65"/>
        <v>0</v>
      </c>
      <c r="AR20" s="48">
        <f t="shared" si="66"/>
        <v>0</v>
      </c>
      <c r="AS20" s="48">
        <f t="shared" si="67"/>
        <v>0</v>
      </c>
      <c r="AT20" s="48">
        <v>0</v>
      </c>
      <c r="AU20" s="48">
        <f t="shared" si="68"/>
        <v>0</v>
      </c>
      <c r="AV20" s="48">
        <v>0</v>
      </c>
      <c r="AW20" s="50">
        <v>60</v>
      </c>
      <c r="AX20" s="50">
        <v>1</v>
      </c>
      <c r="AY20" s="50">
        <v>0</v>
      </c>
      <c r="AZ20" s="57">
        <f>ROUND(((AY20/AW20-1)*100),1)</f>
        <v>-100</v>
      </c>
      <c r="BA20" s="50">
        <v>0</v>
      </c>
      <c r="BB20" s="57">
        <f>ROUND(((BA20/AX20-1)*100),1)</f>
        <v>-100</v>
      </c>
      <c r="BC20" s="48">
        <f t="shared" si="69"/>
        <v>0</v>
      </c>
      <c r="BD20" s="48">
        <f t="shared" si="70"/>
        <v>0</v>
      </c>
      <c r="BE20" s="48">
        <f t="shared" si="71"/>
        <v>0</v>
      </c>
      <c r="BF20" s="48">
        <v>0</v>
      </c>
      <c r="BG20" s="48">
        <f t="shared" si="72"/>
        <v>0</v>
      </c>
      <c r="BH20" s="48">
        <v>0</v>
      </c>
      <c r="BI20" s="50">
        <v>60</v>
      </c>
      <c r="BJ20" s="50">
        <v>1</v>
      </c>
      <c r="BK20" s="50">
        <v>0</v>
      </c>
      <c r="BL20" s="57">
        <f>ROUND(((BK20/BI20-1)*100),1)</f>
        <v>-100</v>
      </c>
      <c r="BM20" s="50">
        <v>0</v>
      </c>
      <c r="BN20" s="57">
        <f>ROUND(((BM20/BJ20-1)*100),1)</f>
        <v>-100</v>
      </c>
    </row>
    <row r="21" spans="1:66" s="39" customFormat="1" ht="16.5" customHeight="1">
      <c r="A21" s="38"/>
      <c r="B21" s="41" t="s">
        <v>302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1">
        <v>0</v>
      </c>
      <c r="Q21" s="50">
        <v>0</v>
      </c>
      <c r="R21" s="51">
        <v>0</v>
      </c>
      <c r="S21" s="48">
        <f t="shared" si="55"/>
        <v>0</v>
      </c>
      <c r="T21" s="48">
        <f t="shared" si="56"/>
        <v>0</v>
      </c>
      <c r="U21" s="48">
        <f t="shared" si="57"/>
        <v>195</v>
      </c>
      <c r="V21" s="48">
        <v>0</v>
      </c>
      <c r="W21" s="48">
        <f t="shared" si="58"/>
        <v>3</v>
      </c>
      <c r="X21" s="48">
        <v>0</v>
      </c>
      <c r="Y21" s="50">
        <v>0</v>
      </c>
      <c r="Z21" s="50">
        <v>0</v>
      </c>
      <c r="AA21" s="50">
        <v>195</v>
      </c>
      <c r="AB21" s="48">
        <v>0</v>
      </c>
      <c r="AC21" s="50">
        <v>3</v>
      </c>
      <c r="AD21" s="48">
        <v>0</v>
      </c>
      <c r="AE21" s="48">
        <f t="shared" ref="AE21" si="73">AK21-Y21</f>
        <v>0</v>
      </c>
      <c r="AF21" s="48">
        <f t="shared" ref="AF21" si="74">AL21-Z21</f>
        <v>0</v>
      </c>
      <c r="AG21" s="48">
        <f t="shared" ref="AG21" si="75">AM21-AA21</f>
        <v>0</v>
      </c>
      <c r="AH21" s="48">
        <v>0</v>
      </c>
      <c r="AI21" s="48">
        <f t="shared" ref="AI21" si="76">AO21-AC21</f>
        <v>0</v>
      </c>
      <c r="AJ21" s="48">
        <v>0</v>
      </c>
      <c r="AK21" s="50">
        <v>0</v>
      </c>
      <c r="AL21" s="50">
        <v>0</v>
      </c>
      <c r="AM21" s="50">
        <v>195</v>
      </c>
      <c r="AN21" s="50">
        <v>0</v>
      </c>
      <c r="AO21" s="50">
        <v>3</v>
      </c>
      <c r="AP21" s="50">
        <v>0</v>
      </c>
      <c r="AQ21" s="48">
        <f t="shared" ref="AQ21" si="77">AW21-AK21</f>
        <v>0</v>
      </c>
      <c r="AR21" s="48">
        <f t="shared" ref="AR21" si="78">AX21-AL21</f>
        <v>0</v>
      </c>
      <c r="AS21" s="48">
        <f t="shared" ref="AS21" si="79">AY21-AM21</f>
        <v>0</v>
      </c>
      <c r="AT21" s="48">
        <v>0</v>
      </c>
      <c r="AU21" s="48">
        <f t="shared" ref="AU21" si="80">BA21-AO21</f>
        <v>0</v>
      </c>
      <c r="AV21" s="48">
        <v>0</v>
      </c>
      <c r="AW21" s="50">
        <v>0</v>
      </c>
      <c r="AX21" s="50">
        <v>0</v>
      </c>
      <c r="AY21" s="50">
        <v>195</v>
      </c>
      <c r="AZ21" s="50">
        <v>0</v>
      </c>
      <c r="BA21" s="50">
        <v>3</v>
      </c>
      <c r="BB21" s="50">
        <v>0</v>
      </c>
      <c r="BC21" s="48">
        <f t="shared" ref="BC21" si="81">BI21-AW21</f>
        <v>0</v>
      </c>
      <c r="BD21" s="48">
        <f t="shared" ref="BD21" si="82">BJ21-AX21</f>
        <v>0</v>
      </c>
      <c r="BE21" s="48">
        <f t="shared" ref="BE21" si="83">BK21-AY21</f>
        <v>0</v>
      </c>
      <c r="BF21" s="48">
        <v>0</v>
      </c>
      <c r="BG21" s="48">
        <f t="shared" ref="BG21" si="84">BM21-BA21</f>
        <v>0</v>
      </c>
      <c r="BH21" s="48">
        <v>0</v>
      </c>
      <c r="BI21" s="50">
        <v>0</v>
      </c>
      <c r="BJ21" s="50">
        <v>0</v>
      </c>
      <c r="BK21" s="50">
        <v>195</v>
      </c>
      <c r="BL21" s="50">
        <v>0</v>
      </c>
      <c r="BM21" s="50">
        <v>3</v>
      </c>
      <c r="BN21" s="51">
        <v>0</v>
      </c>
    </row>
    <row r="22" spans="1:66" s="39" customFormat="1" ht="16.5" customHeight="1">
      <c r="A22" s="38"/>
      <c r="B22" s="41" t="s">
        <v>32</v>
      </c>
      <c r="C22" s="50">
        <v>9000</v>
      </c>
      <c r="D22" s="50">
        <v>177</v>
      </c>
      <c r="E22" s="50">
        <v>0</v>
      </c>
      <c r="F22" s="50">
        <v>0</v>
      </c>
      <c r="G22" s="50">
        <v>0</v>
      </c>
      <c r="H22" s="50">
        <v>0</v>
      </c>
      <c r="I22" s="50">
        <v>3000</v>
      </c>
      <c r="J22" s="50">
        <v>98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1">
        <v>0</v>
      </c>
      <c r="Q22" s="50">
        <v>0</v>
      </c>
      <c r="R22" s="51">
        <v>0</v>
      </c>
      <c r="S22" s="48">
        <f t="shared" si="55"/>
        <v>0</v>
      </c>
      <c r="T22" s="48">
        <f t="shared" si="56"/>
        <v>0</v>
      </c>
      <c r="U22" s="48">
        <f t="shared" si="57"/>
        <v>0</v>
      </c>
      <c r="V22" s="48">
        <v>0</v>
      </c>
      <c r="W22" s="48">
        <f t="shared" si="58"/>
        <v>0</v>
      </c>
      <c r="X22" s="48">
        <v>0</v>
      </c>
      <c r="Y22" s="50">
        <v>0</v>
      </c>
      <c r="Z22" s="50">
        <v>0</v>
      </c>
      <c r="AA22" s="50">
        <v>0</v>
      </c>
      <c r="AB22" s="48">
        <v>0</v>
      </c>
      <c r="AC22" s="50">
        <v>0</v>
      </c>
      <c r="AD22" s="51">
        <v>0</v>
      </c>
      <c r="AE22" s="48">
        <f t="shared" si="59"/>
        <v>0</v>
      </c>
      <c r="AF22" s="48">
        <f t="shared" si="60"/>
        <v>0</v>
      </c>
      <c r="AG22" s="48">
        <f t="shared" si="61"/>
        <v>0</v>
      </c>
      <c r="AH22" s="48">
        <v>0</v>
      </c>
      <c r="AI22" s="48">
        <f t="shared" si="63"/>
        <v>0</v>
      </c>
      <c r="AJ22" s="48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48">
        <f t="shared" si="65"/>
        <v>0</v>
      </c>
      <c r="AR22" s="48">
        <f t="shared" si="66"/>
        <v>0</v>
      </c>
      <c r="AS22" s="48">
        <f t="shared" si="67"/>
        <v>0</v>
      </c>
      <c r="AT22" s="48">
        <v>0</v>
      </c>
      <c r="AU22" s="48">
        <f t="shared" si="68"/>
        <v>0</v>
      </c>
      <c r="AV22" s="48">
        <v>0</v>
      </c>
      <c r="AW22" s="50">
        <v>0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48">
        <f t="shared" si="69"/>
        <v>0</v>
      </c>
      <c r="BD22" s="48">
        <f t="shared" si="70"/>
        <v>0</v>
      </c>
      <c r="BE22" s="48">
        <f t="shared" si="71"/>
        <v>0</v>
      </c>
      <c r="BF22" s="48">
        <v>0</v>
      </c>
      <c r="BG22" s="48">
        <f t="shared" si="72"/>
        <v>0</v>
      </c>
      <c r="BH22" s="48">
        <v>0</v>
      </c>
      <c r="BI22" s="50">
        <v>0</v>
      </c>
      <c r="BJ22" s="50">
        <v>0</v>
      </c>
      <c r="BK22" s="50">
        <v>0</v>
      </c>
      <c r="BL22" s="50">
        <v>0</v>
      </c>
      <c r="BM22" s="50">
        <v>0</v>
      </c>
      <c r="BN22" s="50">
        <v>0</v>
      </c>
    </row>
    <row r="23" spans="1:66" s="39" customFormat="1" ht="16.5" customHeight="1">
      <c r="A23" s="38" t="s">
        <v>6</v>
      </c>
      <c r="B23" s="41" t="s">
        <v>33</v>
      </c>
      <c r="C23" s="50">
        <v>0</v>
      </c>
      <c r="D23" s="50">
        <v>0</v>
      </c>
      <c r="E23" s="50">
        <v>0</v>
      </c>
      <c r="F23" s="50">
        <v>0</v>
      </c>
      <c r="G23" s="50">
        <v>197</v>
      </c>
      <c r="H23" s="50">
        <v>5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1">
        <v>0</v>
      </c>
      <c r="Q23" s="50">
        <v>0</v>
      </c>
      <c r="R23" s="51">
        <v>0</v>
      </c>
      <c r="S23" s="48">
        <f t="shared" si="55"/>
        <v>0</v>
      </c>
      <c r="T23" s="48">
        <f t="shared" si="56"/>
        <v>0</v>
      </c>
      <c r="U23" s="48">
        <f t="shared" si="57"/>
        <v>0</v>
      </c>
      <c r="V23" s="48">
        <v>0</v>
      </c>
      <c r="W23" s="48">
        <f t="shared" si="58"/>
        <v>0</v>
      </c>
      <c r="X23" s="48">
        <v>0</v>
      </c>
      <c r="Y23" s="50">
        <v>0</v>
      </c>
      <c r="Z23" s="50">
        <v>0</v>
      </c>
      <c r="AA23" s="50">
        <v>0</v>
      </c>
      <c r="AB23" s="51">
        <v>0</v>
      </c>
      <c r="AC23" s="50">
        <v>0</v>
      </c>
      <c r="AD23" s="51">
        <v>0</v>
      </c>
      <c r="AE23" s="48">
        <f t="shared" si="59"/>
        <v>0</v>
      </c>
      <c r="AF23" s="48">
        <f t="shared" si="60"/>
        <v>0</v>
      </c>
      <c r="AG23" s="48">
        <f t="shared" si="61"/>
        <v>0</v>
      </c>
      <c r="AH23" s="48">
        <v>0</v>
      </c>
      <c r="AI23" s="48">
        <f t="shared" si="63"/>
        <v>0</v>
      </c>
      <c r="AJ23" s="48">
        <v>0</v>
      </c>
      <c r="AK23" s="50">
        <v>0</v>
      </c>
      <c r="AL23" s="50">
        <v>0</v>
      </c>
      <c r="AM23" s="50">
        <v>0</v>
      </c>
      <c r="AN23" s="51">
        <v>0</v>
      </c>
      <c r="AO23" s="50">
        <v>0</v>
      </c>
      <c r="AP23" s="51">
        <v>0</v>
      </c>
      <c r="AQ23" s="48">
        <f t="shared" si="65"/>
        <v>0</v>
      </c>
      <c r="AR23" s="48">
        <f t="shared" si="66"/>
        <v>0</v>
      </c>
      <c r="AS23" s="48">
        <f t="shared" si="67"/>
        <v>0</v>
      </c>
      <c r="AT23" s="48">
        <v>0</v>
      </c>
      <c r="AU23" s="48">
        <f t="shared" si="68"/>
        <v>0</v>
      </c>
      <c r="AV23" s="48">
        <v>0</v>
      </c>
      <c r="AW23" s="50">
        <v>0</v>
      </c>
      <c r="AX23" s="50">
        <v>0</v>
      </c>
      <c r="AY23" s="50">
        <v>0</v>
      </c>
      <c r="AZ23" s="51">
        <v>0</v>
      </c>
      <c r="BA23" s="50">
        <v>0</v>
      </c>
      <c r="BB23" s="51">
        <v>0</v>
      </c>
      <c r="BC23" s="48">
        <f t="shared" si="69"/>
        <v>0</v>
      </c>
      <c r="BD23" s="48">
        <f t="shared" si="70"/>
        <v>0</v>
      </c>
      <c r="BE23" s="48">
        <f t="shared" si="71"/>
        <v>0</v>
      </c>
      <c r="BF23" s="48">
        <v>0</v>
      </c>
      <c r="BG23" s="48">
        <f t="shared" si="72"/>
        <v>0</v>
      </c>
      <c r="BH23" s="48">
        <v>0</v>
      </c>
      <c r="BI23" s="50">
        <v>0</v>
      </c>
      <c r="BJ23" s="50">
        <v>0</v>
      </c>
      <c r="BK23" s="50">
        <v>0</v>
      </c>
      <c r="BL23" s="51">
        <v>0</v>
      </c>
      <c r="BM23" s="50">
        <v>0</v>
      </c>
      <c r="BN23" s="51">
        <v>0</v>
      </c>
    </row>
    <row r="24" spans="1:66" s="39" customFormat="1" ht="16.5" customHeight="1">
      <c r="A24" s="38"/>
      <c r="B24" s="41" t="s">
        <v>189</v>
      </c>
      <c r="C24" s="50">
        <v>0</v>
      </c>
      <c r="D24" s="50">
        <v>0</v>
      </c>
      <c r="E24" s="50">
        <v>48</v>
      </c>
      <c r="F24" s="50">
        <v>1</v>
      </c>
      <c r="G24" s="50">
        <v>156</v>
      </c>
      <c r="H24" s="50">
        <v>3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1">
        <v>0</v>
      </c>
      <c r="Q24" s="50">
        <v>0</v>
      </c>
      <c r="R24" s="51">
        <v>0</v>
      </c>
      <c r="S24" s="48">
        <f t="shared" si="55"/>
        <v>0</v>
      </c>
      <c r="T24" s="48">
        <f t="shared" si="56"/>
        <v>0</v>
      </c>
      <c r="U24" s="48">
        <f t="shared" si="57"/>
        <v>0</v>
      </c>
      <c r="V24" s="48">
        <v>0</v>
      </c>
      <c r="W24" s="48">
        <f t="shared" si="58"/>
        <v>0</v>
      </c>
      <c r="X24" s="48">
        <v>0</v>
      </c>
      <c r="Y24" s="50">
        <v>0</v>
      </c>
      <c r="Z24" s="50">
        <v>0</v>
      </c>
      <c r="AA24" s="50">
        <v>0</v>
      </c>
      <c r="AB24" s="51">
        <v>0</v>
      </c>
      <c r="AC24" s="50">
        <v>0</v>
      </c>
      <c r="AD24" s="51">
        <v>0</v>
      </c>
      <c r="AE24" s="48">
        <f t="shared" si="59"/>
        <v>0</v>
      </c>
      <c r="AF24" s="48">
        <f t="shared" si="60"/>
        <v>0</v>
      </c>
      <c r="AG24" s="48">
        <f t="shared" si="61"/>
        <v>0</v>
      </c>
      <c r="AH24" s="48">
        <v>0</v>
      </c>
      <c r="AI24" s="48">
        <f t="shared" si="63"/>
        <v>0</v>
      </c>
      <c r="AJ24" s="48">
        <v>0</v>
      </c>
      <c r="AK24" s="50">
        <v>0</v>
      </c>
      <c r="AL24" s="50">
        <v>0</v>
      </c>
      <c r="AM24" s="50">
        <v>0</v>
      </c>
      <c r="AN24" s="51">
        <v>0</v>
      </c>
      <c r="AO24" s="50">
        <v>0</v>
      </c>
      <c r="AP24" s="51">
        <v>0</v>
      </c>
      <c r="AQ24" s="48">
        <f t="shared" si="65"/>
        <v>0</v>
      </c>
      <c r="AR24" s="48">
        <f t="shared" si="66"/>
        <v>0</v>
      </c>
      <c r="AS24" s="48">
        <f t="shared" si="67"/>
        <v>0</v>
      </c>
      <c r="AT24" s="48">
        <v>0</v>
      </c>
      <c r="AU24" s="48">
        <f t="shared" si="68"/>
        <v>0</v>
      </c>
      <c r="AV24" s="48">
        <v>0</v>
      </c>
      <c r="AW24" s="50">
        <v>0</v>
      </c>
      <c r="AX24" s="50">
        <v>0</v>
      </c>
      <c r="AY24" s="50">
        <v>0</v>
      </c>
      <c r="AZ24" s="51">
        <v>0</v>
      </c>
      <c r="BA24" s="50">
        <v>0</v>
      </c>
      <c r="BB24" s="51">
        <v>0</v>
      </c>
      <c r="BC24" s="48">
        <f t="shared" si="69"/>
        <v>0</v>
      </c>
      <c r="BD24" s="48">
        <f t="shared" si="70"/>
        <v>0</v>
      </c>
      <c r="BE24" s="48">
        <f t="shared" si="71"/>
        <v>0</v>
      </c>
      <c r="BF24" s="48">
        <v>0</v>
      </c>
      <c r="BG24" s="48">
        <f t="shared" si="72"/>
        <v>0</v>
      </c>
      <c r="BH24" s="48">
        <v>0</v>
      </c>
      <c r="BI24" s="50">
        <v>0</v>
      </c>
      <c r="BJ24" s="50">
        <v>0</v>
      </c>
      <c r="BK24" s="50">
        <v>0</v>
      </c>
      <c r="BL24" s="51">
        <v>0</v>
      </c>
      <c r="BM24" s="50">
        <v>0</v>
      </c>
      <c r="BN24" s="51">
        <v>0</v>
      </c>
    </row>
    <row r="25" spans="1:66" s="39" customFormat="1" ht="16.5" customHeight="1">
      <c r="A25" s="38"/>
      <c r="B25" s="41" t="s">
        <v>190</v>
      </c>
      <c r="C25" s="50">
        <v>0</v>
      </c>
      <c r="D25" s="50">
        <v>0</v>
      </c>
      <c r="E25" s="50">
        <v>14</v>
      </c>
      <c r="F25" s="50">
        <v>1</v>
      </c>
      <c r="G25" s="50">
        <v>90</v>
      </c>
      <c r="H25" s="50">
        <v>1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1">
        <v>0</v>
      </c>
      <c r="Q25" s="50">
        <v>0</v>
      </c>
      <c r="R25" s="51">
        <v>0</v>
      </c>
      <c r="S25" s="48">
        <f t="shared" si="55"/>
        <v>0</v>
      </c>
      <c r="T25" s="48">
        <f t="shared" si="56"/>
        <v>0</v>
      </c>
      <c r="U25" s="48">
        <f t="shared" si="57"/>
        <v>0</v>
      </c>
      <c r="V25" s="48">
        <v>0</v>
      </c>
      <c r="W25" s="48">
        <f t="shared" si="58"/>
        <v>0</v>
      </c>
      <c r="X25" s="48">
        <v>0</v>
      </c>
      <c r="Y25" s="50">
        <v>0</v>
      </c>
      <c r="Z25" s="50">
        <v>0</v>
      </c>
      <c r="AA25" s="50">
        <v>0</v>
      </c>
      <c r="AB25" s="51">
        <v>0</v>
      </c>
      <c r="AC25" s="50">
        <v>0</v>
      </c>
      <c r="AD25" s="51">
        <v>0</v>
      </c>
      <c r="AE25" s="48">
        <f t="shared" si="59"/>
        <v>0</v>
      </c>
      <c r="AF25" s="48">
        <f t="shared" si="60"/>
        <v>0</v>
      </c>
      <c r="AG25" s="48">
        <f t="shared" si="61"/>
        <v>0</v>
      </c>
      <c r="AH25" s="48">
        <v>0</v>
      </c>
      <c r="AI25" s="48">
        <f t="shared" si="63"/>
        <v>0</v>
      </c>
      <c r="AJ25" s="48">
        <v>0</v>
      </c>
      <c r="AK25" s="50">
        <v>0</v>
      </c>
      <c r="AL25" s="50">
        <v>0</v>
      </c>
      <c r="AM25" s="50">
        <v>0</v>
      </c>
      <c r="AN25" s="51">
        <v>0</v>
      </c>
      <c r="AO25" s="50">
        <v>0</v>
      </c>
      <c r="AP25" s="51">
        <v>0</v>
      </c>
      <c r="AQ25" s="48">
        <f t="shared" si="65"/>
        <v>0</v>
      </c>
      <c r="AR25" s="48">
        <f t="shared" si="66"/>
        <v>0</v>
      </c>
      <c r="AS25" s="48">
        <f t="shared" si="67"/>
        <v>0</v>
      </c>
      <c r="AT25" s="48">
        <v>0</v>
      </c>
      <c r="AU25" s="48">
        <f t="shared" si="68"/>
        <v>0</v>
      </c>
      <c r="AV25" s="48">
        <v>0</v>
      </c>
      <c r="AW25" s="50">
        <v>0</v>
      </c>
      <c r="AX25" s="50">
        <v>0</v>
      </c>
      <c r="AY25" s="50">
        <v>0</v>
      </c>
      <c r="AZ25" s="51">
        <v>0</v>
      </c>
      <c r="BA25" s="50">
        <v>0</v>
      </c>
      <c r="BB25" s="51">
        <v>0</v>
      </c>
      <c r="BC25" s="48">
        <f t="shared" si="69"/>
        <v>0</v>
      </c>
      <c r="BD25" s="48">
        <f t="shared" si="70"/>
        <v>0</v>
      </c>
      <c r="BE25" s="48">
        <f t="shared" si="71"/>
        <v>0</v>
      </c>
      <c r="BF25" s="48">
        <v>0</v>
      </c>
      <c r="BG25" s="48">
        <f t="shared" si="72"/>
        <v>0</v>
      </c>
      <c r="BH25" s="48">
        <v>0</v>
      </c>
      <c r="BI25" s="50">
        <v>0</v>
      </c>
      <c r="BJ25" s="50">
        <v>0</v>
      </c>
      <c r="BK25" s="50">
        <v>0</v>
      </c>
      <c r="BL25" s="51">
        <v>0</v>
      </c>
      <c r="BM25" s="50">
        <v>0</v>
      </c>
      <c r="BN25" s="51">
        <v>0</v>
      </c>
    </row>
    <row r="26" spans="1:66" s="39" customFormat="1" ht="16.5" customHeight="1">
      <c r="A26" s="38"/>
      <c r="B26" s="41" t="s">
        <v>188</v>
      </c>
      <c r="C26" s="50">
        <v>0</v>
      </c>
      <c r="D26" s="50">
        <v>0</v>
      </c>
      <c r="E26" s="50">
        <v>898</v>
      </c>
      <c r="F26" s="50">
        <v>17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1">
        <v>0</v>
      </c>
      <c r="Q26" s="50">
        <v>0</v>
      </c>
      <c r="R26" s="51">
        <v>0</v>
      </c>
      <c r="S26" s="48">
        <f t="shared" si="55"/>
        <v>0</v>
      </c>
      <c r="T26" s="48">
        <f t="shared" si="56"/>
        <v>0</v>
      </c>
      <c r="U26" s="48">
        <f t="shared" si="57"/>
        <v>0</v>
      </c>
      <c r="V26" s="48">
        <v>0</v>
      </c>
      <c r="W26" s="48">
        <f t="shared" si="58"/>
        <v>0</v>
      </c>
      <c r="X26" s="48">
        <v>0</v>
      </c>
      <c r="Y26" s="50">
        <v>0</v>
      </c>
      <c r="Z26" s="50">
        <v>0</v>
      </c>
      <c r="AA26" s="50">
        <v>0</v>
      </c>
      <c r="AB26" s="48">
        <v>0</v>
      </c>
      <c r="AC26" s="50">
        <v>0</v>
      </c>
      <c r="AD26" s="48">
        <v>0</v>
      </c>
      <c r="AE26" s="48">
        <f t="shared" si="59"/>
        <v>0</v>
      </c>
      <c r="AF26" s="48">
        <f t="shared" si="60"/>
        <v>0</v>
      </c>
      <c r="AG26" s="48">
        <f t="shared" si="61"/>
        <v>0</v>
      </c>
      <c r="AH26" s="48">
        <v>0</v>
      </c>
      <c r="AI26" s="48">
        <f t="shared" si="63"/>
        <v>0</v>
      </c>
      <c r="AJ26" s="48">
        <v>0</v>
      </c>
      <c r="AK26" s="50">
        <v>0</v>
      </c>
      <c r="AL26" s="50">
        <v>0</v>
      </c>
      <c r="AM26" s="50">
        <v>0</v>
      </c>
      <c r="AN26" s="48">
        <v>0</v>
      </c>
      <c r="AO26" s="50">
        <v>0</v>
      </c>
      <c r="AP26" s="48">
        <v>0</v>
      </c>
      <c r="AQ26" s="48">
        <f t="shared" si="65"/>
        <v>0</v>
      </c>
      <c r="AR26" s="48">
        <f t="shared" si="66"/>
        <v>0</v>
      </c>
      <c r="AS26" s="48">
        <f t="shared" si="67"/>
        <v>0</v>
      </c>
      <c r="AT26" s="48">
        <v>0</v>
      </c>
      <c r="AU26" s="48">
        <f t="shared" si="68"/>
        <v>0</v>
      </c>
      <c r="AV26" s="48">
        <v>0</v>
      </c>
      <c r="AW26" s="50">
        <v>0</v>
      </c>
      <c r="AX26" s="50">
        <v>0</v>
      </c>
      <c r="AY26" s="50">
        <v>0</v>
      </c>
      <c r="AZ26" s="48">
        <v>0</v>
      </c>
      <c r="BA26" s="50">
        <v>0</v>
      </c>
      <c r="BB26" s="48">
        <v>0</v>
      </c>
      <c r="BC26" s="48">
        <f t="shared" si="69"/>
        <v>0</v>
      </c>
      <c r="BD26" s="48">
        <f t="shared" si="70"/>
        <v>0</v>
      </c>
      <c r="BE26" s="48">
        <f t="shared" si="71"/>
        <v>0</v>
      </c>
      <c r="BF26" s="48">
        <v>0</v>
      </c>
      <c r="BG26" s="48">
        <f t="shared" si="72"/>
        <v>0</v>
      </c>
      <c r="BH26" s="48">
        <v>0</v>
      </c>
      <c r="BI26" s="50">
        <v>0</v>
      </c>
      <c r="BJ26" s="50">
        <v>0</v>
      </c>
      <c r="BK26" s="50">
        <v>0</v>
      </c>
      <c r="BL26" s="48">
        <v>0</v>
      </c>
      <c r="BM26" s="50">
        <v>0</v>
      </c>
      <c r="BN26" s="48">
        <v>0</v>
      </c>
    </row>
    <row r="27" spans="1:66" s="39" customFormat="1" ht="16.5" customHeight="1">
      <c r="A27" s="38"/>
      <c r="B27" s="41" t="s">
        <v>114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1">
        <v>0</v>
      </c>
      <c r="Q27" s="50">
        <v>0</v>
      </c>
      <c r="R27" s="51">
        <v>0</v>
      </c>
      <c r="S27" s="48">
        <f t="shared" si="55"/>
        <v>0</v>
      </c>
      <c r="T27" s="48">
        <f t="shared" si="56"/>
        <v>0</v>
      </c>
      <c r="U27" s="48">
        <f t="shared" si="57"/>
        <v>0</v>
      </c>
      <c r="V27" s="48">
        <v>0</v>
      </c>
      <c r="W27" s="48">
        <f t="shared" si="58"/>
        <v>0</v>
      </c>
      <c r="X27" s="48">
        <v>0</v>
      </c>
      <c r="Y27" s="50">
        <v>0</v>
      </c>
      <c r="Z27" s="50">
        <v>0</v>
      </c>
      <c r="AA27" s="50">
        <v>0</v>
      </c>
      <c r="AB27" s="51">
        <v>0</v>
      </c>
      <c r="AC27" s="50">
        <v>0</v>
      </c>
      <c r="AD27" s="48">
        <v>0</v>
      </c>
      <c r="AE27" s="48">
        <f t="shared" si="59"/>
        <v>0</v>
      </c>
      <c r="AF27" s="48">
        <f t="shared" si="60"/>
        <v>0</v>
      </c>
      <c r="AG27" s="48">
        <f t="shared" si="61"/>
        <v>0</v>
      </c>
      <c r="AH27" s="48">
        <v>0</v>
      </c>
      <c r="AI27" s="48">
        <f t="shared" si="63"/>
        <v>0</v>
      </c>
      <c r="AJ27" s="48">
        <v>0</v>
      </c>
      <c r="AK27" s="50">
        <v>0</v>
      </c>
      <c r="AL27" s="50">
        <v>0</v>
      </c>
      <c r="AM27" s="50">
        <v>0</v>
      </c>
      <c r="AN27" s="51">
        <v>0</v>
      </c>
      <c r="AO27" s="50">
        <v>0</v>
      </c>
      <c r="AP27" s="48">
        <v>0</v>
      </c>
      <c r="AQ27" s="48">
        <f t="shared" si="65"/>
        <v>0</v>
      </c>
      <c r="AR27" s="48">
        <f t="shared" si="66"/>
        <v>0</v>
      </c>
      <c r="AS27" s="48">
        <f t="shared" si="67"/>
        <v>0</v>
      </c>
      <c r="AT27" s="48">
        <v>0</v>
      </c>
      <c r="AU27" s="48">
        <f t="shared" si="68"/>
        <v>0</v>
      </c>
      <c r="AV27" s="48">
        <v>0</v>
      </c>
      <c r="AW27" s="50">
        <v>0</v>
      </c>
      <c r="AX27" s="50">
        <v>0</v>
      </c>
      <c r="AY27" s="50">
        <v>0</v>
      </c>
      <c r="AZ27" s="51">
        <v>0</v>
      </c>
      <c r="BA27" s="50">
        <v>0</v>
      </c>
      <c r="BB27" s="48">
        <v>0</v>
      </c>
      <c r="BC27" s="48">
        <f t="shared" si="69"/>
        <v>0</v>
      </c>
      <c r="BD27" s="48">
        <f t="shared" si="70"/>
        <v>0</v>
      </c>
      <c r="BE27" s="48">
        <f t="shared" si="71"/>
        <v>0</v>
      </c>
      <c r="BF27" s="48">
        <v>0</v>
      </c>
      <c r="BG27" s="48">
        <f t="shared" si="72"/>
        <v>0</v>
      </c>
      <c r="BH27" s="48">
        <v>0</v>
      </c>
      <c r="BI27" s="50">
        <v>0</v>
      </c>
      <c r="BJ27" s="50">
        <v>0</v>
      </c>
      <c r="BK27" s="50">
        <v>0</v>
      </c>
      <c r="BL27" s="51">
        <v>0</v>
      </c>
      <c r="BM27" s="50">
        <v>0</v>
      </c>
      <c r="BN27" s="48">
        <v>0</v>
      </c>
    </row>
    <row r="28" spans="1:66" s="39" customFormat="1" ht="16.5" customHeight="1">
      <c r="A28" s="38"/>
      <c r="B28" s="41" t="s">
        <v>96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1">
        <v>0</v>
      </c>
      <c r="Q28" s="50">
        <v>0</v>
      </c>
      <c r="R28" s="51">
        <v>0</v>
      </c>
      <c r="S28" s="48">
        <f t="shared" si="55"/>
        <v>0</v>
      </c>
      <c r="T28" s="48">
        <f t="shared" si="56"/>
        <v>0</v>
      </c>
      <c r="U28" s="48">
        <f t="shared" si="57"/>
        <v>0</v>
      </c>
      <c r="V28" s="48">
        <v>0</v>
      </c>
      <c r="W28" s="48">
        <f t="shared" si="58"/>
        <v>0</v>
      </c>
      <c r="X28" s="48">
        <v>0</v>
      </c>
      <c r="Y28" s="50">
        <v>0</v>
      </c>
      <c r="Z28" s="50">
        <v>0</v>
      </c>
      <c r="AA28" s="50">
        <v>0</v>
      </c>
      <c r="AB28" s="51">
        <v>0</v>
      </c>
      <c r="AC28" s="50">
        <v>0</v>
      </c>
      <c r="AD28" s="51">
        <v>0</v>
      </c>
      <c r="AE28" s="48">
        <f t="shared" si="59"/>
        <v>0</v>
      </c>
      <c r="AF28" s="48">
        <f t="shared" si="60"/>
        <v>0</v>
      </c>
      <c r="AG28" s="48">
        <f t="shared" si="61"/>
        <v>0</v>
      </c>
      <c r="AH28" s="48">
        <v>0</v>
      </c>
      <c r="AI28" s="48">
        <f t="shared" si="63"/>
        <v>0</v>
      </c>
      <c r="AJ28" s="48">
        <v>0</v>
      </c>
      <c r="AK28" s="50">
        <v>0</v>
      </c>
      <c r="AL28" s="50">
        <v>0</v>
      </c>
      <c r="AM28" s="50">
        <v>0</v>
      </c>
      <c r="AN28" s="51">
        <v>0</v>
      </c>
      <c r="AO28" s="50">
        <v>0</v>
      </c>
      <c r="AP28" s="51">
        <v>0</v>
      </c>
      <c r="AQ28" s="48">
        <f t="shared" si="65"/>
        <v>0</v>
      </c>
      <c r="AR28" s="48">
        <f t="shared" si="66"/>
        <v>0</v>
      </c>
      <c r="AS28" s="48">
        <f t="shared" si="67"/>
        <v>0</v>
      </c>
      <c r="AT28" s="48">
        <v>0</v>
      </c>
      <c r="AU28" s="48">
        <f t="shared" si="68"/>
        <v>0</v>
      </c>
      <c r="AV28" s="48">
        <v>0</v>
      </c>
      <c r="AW28" s="50">
        <v>0</v>
      </c>
      <c r="AX28" s="50">
        <v>0</v>
      </c>
      <c r="AY28" s="50">
        <v>0</v>
      </c>
      <c r="AZ28" s="51">
        <v>0</v>
      </c>
      <c r="BA28" s="50">
        <v>0</v>
      </c>
      <c r="BB28" s="51">
        <v>0</v>
      </c>
      <c r="BC28" s="48">
        <f t="shared" si="69"/>
        <v>0</v>
      </c>
      <c r="BD28" s="48">
        <f t="shared" si="70"/>
        <v>0</v>
      </c>
      <c r="BE28" s="48">
        <f t="shared" si="71"/>
        <v>0</v>
      </c>
      <c r="BF28" s="48">
        <v>0</v>
      </c>
      <c r="BG28" s="48">
        <f t="shared" si="72"/>
        <v>0</v>
      </c>
      <c r="BH28" s="48">
        <v>0</v>
      </c>
      <c r="BI28" s="50">
        <v>0</v>
      </c>
      <c r="BJ28" s="50">
        <v>0</v>
      </c>
      <c r="BK28" s="50">
        <v>0</v>
      </c>
      <c r="BL28" s="51">
        <v>0</v>
      </c>
      <c r="BM28" s="50">
        <v>0</v>
      </c>
      <c r="BN28" s="51">
        <v>0</v>
      </c>
    </row>
    <row r="29" spans="1:66" s="39" customFormat="1" ht="16.5" customHeight="1">
      <c r="A29" s="38"/>
      <c r="B29" s="41" t="s">
        <v>102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1">
        <v>0</v>
      </c>
      <c r="Q29" s="50">
        <v>0</v>
      </c>
      <c r="R29" s="51">
        <v>0</v>
      </c>
      <c r="S29" s="48">
        <f t="shared" si="55"/>
        <v>0</v>
      </c>
      <c r="T29" s="48">
        <f t="shared" si="56"/>
        <v>0</v>
      </c>
      <c r="U29" s="48">
        <f t="shared" si="57"/>
        <v>0</v>
      </c>
      <c r="V29" s="48">
        <v>0</v>
      </c>
      <c r="W29" s="48">
        <f t="shared" si="58"/>
        <v>0</v>
      </c>
      <c r="X29" s="48">
        <v>0</v>
      </c>
      <c r="Y29" s="50">
        <v>0</v>
      </c>
      <c r="Z29" s="50">
        <v>0</v>
      </c>
      <c r="AA29" s="50">
        <v>0</v>
      </c>
      <c r="AB29" s="51">
        <v>0</v>
      </c>
      <c r="AC29" s="50">
        <v>0</v>
      </c>
      <c r="AD29" s="51">
        <v>0</v>
      </c>
      <c r="AE29" s="48">
        <f t="shared" si="59"/>
        <v>0</v>
      </c>
      <c r="AF29" s="48">
        <f t="shared" si="60"/>
        <v>0</v>
      </c>
      <c r="AG29" s="48">
        <f t="shared" si="61"/>
        <v>0</v>
      </c>
      <c r="AH29" s="48">
        <v>0</v>
      </c>
      <c r="AI29" s="48">
        <f t="shared" si="63"/>
        <v>0</v>
      </c>
      <c r="AJ29" s="48">
        <v>0</v>
      </c>
      <c r="AK29" s="50">
        <v>0</v>
      </c>
      <c r="AL29" s="50">
        <v>0</v>
      </c>
      <c r="AM29" s="50">
        <v>0</v>
      </c>
      <c r="AN29" s="51">
        <v>0</v>
      </c>
      <c r="AO29" s="50">
        <v>0</v>
      </c>
      <c r="AP29" s="51">
        <v>0</v>
      </c>
      <c r="AQ29" s="48">
        <f t="shared" si="65"/>
        <v>0</v>
      </c>
      <c r="AR29" s="48">
        <f t="shared" si="66"/>
        <v>0</v>
      </c>
      <c r="AS29" s="48">
        <f t="shared" si="67"/>
        <v>0</v>
      </c>
      <c r="AT29" s="48">
        <v>0</v>
      </c>
      <c r="AU29" s="48">
        <f t="shared" si="68"/>
        <v>0</v>
      </c>
      <c r="AV29" s="48">
        <v>0</v>
      </c>
      <c r="AW29" s="50">
        <v>0</v>
      </c>
      <c r="AX29" s="50">
        <v>0</v>
      </c>
      <c r="AY29" s="50">
        <v>0</v>
      </c>
      <c r="AZ29" s="51">
        <v>0</v>
      </c>
      <c r="BA29" s="50">
        <v>0</v>
      </c>
      <c r="BB29" s="51">
        <v>0</v>
      </c>
      <c r="BC29" s="48">
        <f t="shared" si="69"/>
        <v>0</v>
      </c>
      <c r="BD29" s="48">
        <f t="shared" si="70"/>
        <v>0</v>
      </c>
      <c r="BE29" s="48">
        <f t="shared" si="71"/>
        <v>0</v>
      </c>
      <c r="BF29" s="48">
        <v>0</v>
      </c>
      <c r="BG29" s="48">
        <f t="shared" si="72"/>
        <v>0</v>
      </c>
      <c r="BH29" s="48">
        <v>0</v>
      </c>
      <c r="BI29" s="50">
        <v>0</v>
      </c>
      <c r="BJ29" s="50">
        <v>0</v>
      </c>
      <c r="BK29" s="50">
        <v>0</v>
      </c>
      <c r="BL29" s="51">
        <v>0</v>
      </c>
      <c r="BM29" s="50">
        <v>0</v>
      </c>
      <c r="BN29" s="51">
        <v>0</v>
      </c>
    </row>
    <row r="30" spans="1:66" s="39" customFormat="1" ht="16.5" customHeight="1">
      <c r="A30" s="38"/>
      <c r="B30" s="41" t="s">
        <v>43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1">
        <v>0</v>
      </c>
      <c r="Q30" s="50">
        <v>0</v>
      </c>
      <c r="R30" s="50">
        <v>0</v>
      </c>
      <c r="S30" s="48">
        <f t="shared" si="55"/>
        <v>0</v>
      </c>
      <c r="T30" s="48">
        <f t="shared" si="56"/>
        <v>0</v>
      </c>
      <c r="U30" s="48">
        <f t="shared" si="57"/>
        <v>0</v>
      </c>
      <c r="V30" s="48">
        <v>0</v>
      </c>
      <c r="W30" s="48">
        <f t="shared" si="58"/>
        <v>0</v>
      </c>
      <c r="X30" s="48">
        <v>0</v>
      </c>
      <c r="Y30" s="50">
        <v>0</v>
      </c>
      <c r="Z30" s="50">
        <v>0</v>
      </c>
      <c r="AA30" s="50">
        <v>0</v>
      </c>
      <c r="AB30" s="51">
        <v>0</v>
      </c>
      <c r="AC30" s="50">
        <v>0</v>
      </c>
      <c r="AD30" s="50">
        <v>0</v>
      </c>
      <c r="AE30" s="48">
        <f t="shared" si="59"/>
        <v>0</v>
      </c>
      <c r="AF30" s="48">
        <f t="shared" si="60"/>
        <v>0</v>
      </c>
      <c r="AG30" s="48">
        <f t="shared" si="61"/>
        <v>0</v>
      </c>
      <c r="AH30" s="48">
        <v>0</v>
      </c>
      <c r="AI30" s="48">
        <f t="shared" si="63"/>
        <v>0</v>
      </c>
      <c r="AJ30" s="48">
        <v>0</v>
      </c>
      <c r="AK30" s="50">
        <v>0</v>
      </c>
      <c r="AL30" s="50">
        <v>0</v>
      </c>
      <c r="AM30" s="50">
        <v>0</v>
      </c>
      <c r="AN30" s="51">
        <v>0</v>
      </c>
      <c r="AO30" s="50">
        <v>0</v>
      </c>
      <c r="AP30" s="50">
        <v>0</v>
      </c>
      <c r="AQ30" s="48">
        <f t="shared" si="65"/>
        <v>0</v>
      </c>
      <c r="AR30" s="48">
        <f t="shared" si="66"/>
        <v>0</v>
      </c>
      <c r="AS30" s="48">
        <f t="shared" si="67"/>
        <v>0</v>
      </c>
      <c r="AT30" s="48">
        <v>0</v>
      </c>
      <c r="AU30" s="48">
        <f t="shared" si="68"/>
        <v>0</v>
      </c>
      <c r="AV30" s="48">
        <v>0</v>
      </c>
      <c r="AW30" s="50">
        <v>0</v>
      </c>
      <c r="AX30" s="50">
        <v>0</v>
      </c>
      <c r="AY30" s="50">
        <v>0</v>
      </c>
      <c r="AZ30" s="51">
        <v>0</v>
      </c>
      <c r="BA30" s="50">
        <v>0</v>
      </c>
      <c r="BB30" s="50">
        <v>0</v>
      </c>
      <c r="BC30" s="48">
        <f t="shared" si="69"/>
        <v>0</v>
      </c>
      <c r="BD30" s="48">
        <f t="shared" si="70"/>
        <v>0</v>
      </c>
      <c r="BE30" s="48">
        <f t="shared" si="71"/>
        <v>0</v>
      </c>
      <c r="BF30" s="48">
        <v>0</v>
      </c>
      <c r="BG30" s="48">
        <f t="shared" si="72"/>
        <v>0</v>
      </c>
      <c r="BH30" s="48">
        <v>0</v>
      </c>
      <c r="BI30" s="50">
        <v>0</v>
      </c>
      <c r="BJ30" s="50">
        <v>0</v>
      </c>
      <c r="BK30" s="50">
        <v>0</v>
      </c>
      <c r="BL30" s="51">
        <v>0</v>
      </c>
      <c r="BM30" s="50">
        <v>0</v>
      </c>
      <c r="BN30" s="50">
        <v>0</v>
      </c>
    </row>
    <row r="31" spans="1:66" s="39" customFormat="1" ht="16.5" customHeight="1">
      <c r="A31" s="38"/>
      <c r="B31" s="27" t="s">
        <v>7</v>
      </c>
      <c r="C31" s="53">
        <f t="shared" ref="C31:O31" si="85">C32-SUM(C18:C30)</f>
        <v>0</v>
      </c>
      <c r="D31" s="52">
        <f t="shared" si="85"/>
        <v>0</v>
      </c>
      <c r="E31" s="53">
        <f t="shared" si="85"/>
        <v>0</v>
      </c>
      <c r="F31" s="52">
        <f t="shared" si="85"/>
        <v>0</v>
      </c>
      <c r="G31" s="53">
        <f t="shared" si="85"/>
        <v>0</v>
      </c>
      <c r="H31" s="52">
        <f t="shared" si="85"/>
        <v>0</v>
      </c>
      <c r="I31" s="53">
        <f t="shared" si="85"/>
        <v>0</v>
      </c>
      <c r="J31" s="52">
        <f t="shared" si="85"/>
        <v>0</v>
      </c>
      <c r="K31" s="53">
        <f>K32-SUM(K18:K30)</f>
        <v>3</v>
      </c>
      <c r="L31" s="52">
        <f>L32-SUM(L18:L30)</f>
        <v>0</v>
      </c>
      <c r="M31" s="53">
        <f t="shared" si="85"/>
        <v>0</v>
      </c>
      <c r="N31" s="52">
        <f>N32-SUM(N18:N30)</f>
        <v>0</v>
      </c>
      <c r="O31" s="53">
        <f t="shared" si="85"/>
        <v>0</v>
      </c>
      <c r="P31" s="53">
        <v>0</v>
      </c>
      <c r="Q31" s="52">
        <f>Q32-SUM(Q18:Q30)</f>
        <v>0</v>
      </c>
      <c r="R31" s="50">
        <v>0</v>
      </c>
      <c r="S31" s="52">
        <f>S32-SUM(S18:S30)</f>
        <v>0</v>
      </c>
      <c r="T31" s="52">
        <f>T32-SUM(T18:T30)</f>
        <v>0</v>
      </c>
      <c r="U31" s="53">
        <f>U32-SUM(U18:U30)</f>
        <v>0</v>
      </c>
      <c r="V31" s="53">
        <v>0</v>
      </c>
      <c r="W31" s="52">
        <f>W32-SUM(W18:W30)</f>
        <v>0</v>
      </c>
      <c r="X31" s="53">
        <v>0</v>
      </c>
      <c r="Y31" s="53">
        <f>Y32-SUM(Y18:Y30)</f>
        <v>0</v>
      </c>
      <c r="Z31" s="52">
        <f>Z32-SUM(Z18:Z30)</f>
        <v>0</v>
      </c>
      <c r="AA31" s="53">
        <f>AA32-SUM(AA18:AA30)</f>
        <v>0</v>
      </c>
      <c r="AB31" s="53">
        <v>0</v>
      </c>
      <c r="AC31" s="52">
        <f>AC32-SUM(AC18:AC30)</f>
        <v>0</v>
      </c>
      <c r="AD31" s="50">
        <v>0</v>
      </c>
      <c r="AE31" s="52">
        <f>AE32-SUM(AE18:AE30)</f>
        <v>0</v>
      </c>
      <c r="AF31" s="52">
        <f>AF32-SUM(AF18:AF30)</f>
        <v>0</v>
      </c>
      <c r="AG31" s="53">
        <f>AG32-SUM(AG18:AG30)</f>
        <v>0</v>
      </c>
      <c r="AH31" s="53">
        <v>0</v>
      </c>
      <c r="AI31" s="52">
        <f>AI32-SUM(AI18:AI30)</f>
        <v>0</v>
      </c>
      <c r="AJ31" s="53">
        <v>0</v>
      </c>
      <c r="AK31" s="53">
        <f>AK32-SUM(AK18:AK30)</f>
        <v>0</v>
      </c>
      <c r="AL31" s="52">
        <f>AL32-SUM(AL18:AL30)</f>
        <v>0</v>
      </c>
      <c r="AM31" s="53">
        <f>AM32-SUM(AM18:AM30)</f>
        <v>0</v>
      </c>
      <c r="AN31" s="53">
        <v>0</v>
      </c>
      <c r="AO31" s="52">
        <f>AO32-SUM(AO18:AO30)</f>
        <v>0</v>
      </c>
      <c r="AP31" s="50">
        <v>0</v>
      </c>
      <c r="AQ31" s="52">
        <f>AQ32-SUM(AQ18:AQ30)</f>
        <v>0</v>
      </c>
      <c r="AR31" s="52">
        <f>AR32-SUM(AR18:AR30)</f>
        <v>0</v>
      </c>
      <c r="AS31" s="53">
        <f>AS32-SUM(AS18:AS30)</f>
        <v>0</v>
      </c>
      <c r="AT31" s="53">
        <v>0</v>
      </c>
      <c r="AU31" s="52">
        <f>AU32-SUM(AU18:AU30)</f>
        <v>0</v>
      </c>
      <c r="AV31" s="53">
        <v>0</v>
      </c>
      <c r="AW31" s="53">
        <f>AW32-SUM(AW18:AW30)</f>
        <v>0</v>
      </c>
      <c r="AX31" s="52">
        <f>AX32-SUM(AX18:AX30)</f>
        <v>0</v>
      </c>
      <c r="AY31" s="53">
        <f>AY32-SUM(AY18:AY30)</f>
        <v>0</v>
      </c>
      <c r="AZ31" s="53">
        <v>0</v>
      </c>
      <c r="BA31" s="52">
        <f>BA32-SUM(BA18:BA30)</f>
        <v>0</v>
      </c>
      <c r="BB31" s="50">
        <v>0</v>
      </c>
      <c r="BC31" s="52">
        <f>BC32-SUM(BC18:BC30)</f>
        <v>0</v>
      </c>
      <c r="BD31" s="52">
        <f>BD32-SUM(BD18:BD30)</f>
        <v>0</v>
      </c>
      <c r="BE31" s="53">
        <f>BE32-SUM(BE18:BE30)</f>
        <v>0</v>
      </c>
      <c r="BF31" s="53">
        <v>0</v>
      </c>
      <c r="BG31" s="52">
        <f>BG32-SUM(BG18:BG30)</f>
        <v>0</v>
      </c>
      <c r="BH31" s="53">
        <v>0</v>
      </c>
      <c r="BI31" s="53">
        <f>BI32-SUM(BI18:BI30)</f>
        <v>0</v>
      </c>
      <c r="BJ31" s="52">
        <f>BJ32-SUM(BJ18:BJ30)</f>
        <v>0</v>
      </c>
      <c r="BK31" s="53">
        <f>BK32-SUM(BK18:BK30)</f>
        <v>0</v>
      </c>
      <c r="BL31" s="53">
        <v>0</v>
      </c>
      <c r="BM31" s="52">
        <f>BM32-SUM(BM18:BM30)</f>
        <v>0</v>
      </c>
      <c r="BN31" s="50">
        <v>0</v>
      </c>
    </row>
    <row r="32" spans="1:66" s="10" customFormat="1" ht="16.5" customHeight="1">
      <c r="A32" s="9"/>
      <c r="B32" s="29" t="s">
        <v>99</v>
      </c>
      <c r="C32" s="53">
        <v>12166</v>
      </c>
      <c r="D32" s="52">
        <v>181</v>
      </c>
      <c r="E32" s="53">
        <v>11274</v>
      </c>
      <c r="F32" s="52">
        <v>27</v>
      </c>
      <c r="G32" s="53">
        <v>34583</v>
      </c>
      <c r="H32" s="52">
        <v>306</v>
      </c>
      <c r="I32" s="53">
        <v>30868</v>
      </c>
      <c r="J32" s="52">
        <v>403</v>
      </c>
      <c r="K32" s="53">
        <v>30838</v>
      </c>
      <c r="L32" s="52">
        <v>152</v>
      </c>
      <c r="M32" s="53">
        <v>10443</v>
      </c>
      <c r="N32" s="52">
        <v>10</v>
      </c>
      <c r="O32" s="53">
        <v>0</v>
      </c>
      <c r="P32" s="56">
        <f t="shared" ref="P32" si="86">ROUND(((O32/M32-1)*100),1)</f>
        <v>-100</v>
      </c>
      <c r="Q32" s="52">
        <v>0</v>
      </c>
      <c r="R32" s="56">
        <f t="shared" ref="R32" si="87">ROUND(((Q32/N32-1)*100),1)</f>
        <v>-100</v>
      </c>
      <c r="S32" s="55">
        <f t="shared" ref="S32:U32" si="88">Y32-M32</f>
        <v>3298</v>
      </c>
      <c r="T32" s="55">
        <f t="shared" si="88"/>
        <v>132</v>
      </c>
      <c r="U32" s="53">
        <f t="shared" si="88"/>
        <v>195</v>
      </c>
      <c r="V32" s="56">
        <f>ROUND(((U32/S32-1)*100),1)</f>
        <v>-94.1</v>
      </c>
      <c r="W32" s="52">
        <f t="shared" si="34"/>
        <v>3</v>
      </c>
      <c r="X32" s="56">
        <f>ROUND(((W32/T32-1)*100),1)</f>
        <v>-97.7</v>
      </c>
      <c r="Y32" s="53">
        <v>13741</v>
      </c>
      <c r="Z32" s="52">
        <v>142</v>
      </c>
      <c r="AA32" s="53">
        <v>195</v>
      </c>
      <c r="AB32" s="56">
        <f t="shared" ref="AB32" si="89">ROUND(((AA32/Y32-1)*100),1)</f>
        <v>-98.6</v>
      </c>
      <c r="AC32" s="52">
        <v>3</v>
      </c>
      <c r="AD32" s="56">
        <f t="shared" ref="AD32" si="90">ROUND(((AC32/Z32-1)*100),1)</f>
        <v>-97.9</v>
      </c>
      <c r="AE32" s="55">
        <f t="shared" ref="AE32" si="91">AK32-Y32</f>
        <v>5994</v>
      </c>
      <c r="AF32" s="55">
        <f t="shared" ref="AF32" si="92">AL32-Z32</f>
        <v>3</v>
      </c>
      <c r="AG32" s="53">
        <f t="shared" ref="AG32" si="93">AM32-AA32</f>
        <v>6396</v>
      </c>
      <c r="AH32" s="56">
        <f>ROUND(((AG32/AE32-1)*100),1)</f>
        <v>6.7</v>
      </c>
      <c r="AI32" s="52">
        <f t="shared" ref="AI32" si="94">AO32-AC32</f>
        <v>5</v>
      </c>
      <c r="AJ32" s="56">
        <f>ROUND(((AI32/AF32-1)*100),1)</f>
        <v>66.7</v>
      </c>
      <c r="AK32" s="53">
        <v>19735</v>
      </c>
      <c r="AL32" s="52">
        <v>145</v>
      </c>
      <c r="AM32" s="53">
        <v>6591</v>
      </c>
      <c r="AN32" s="56">
        <f t="shared" ref="AN32" si="95">ROUND(((AM32/AK32-1)*100),1)</f>
        <v>-66.599999999999994</v>
      </c>
      <c r="AO32" s="52">
        <v>8</v>
      </c>
      <c r="AP32" s="56">
        <f t="shared" ref="AP32" si="96">ROUND(((AO32/AL32-1)*100),1)</f>
        <v>-94.5</v>
      </c>
      <c r="AQ32" s="55">
        <f t="shared" ref="AQ32" si="97">AW32-AK32</f>
        <v>370</v>
      </c>
      <c r="AR32" s="55">
        <f t="shared" ref="AR32" si="98">AX32-AL32</f>
        <v>0</v>
      </c>
      <c r="AS32" s="53">
        <f t="shared" ref="AS32" si="99">AY32-AM32</f>
        <v>2996</v>
      </c>
      <c r="AT32" s="56">
        <f>ROUND(((AS32/AQ32-1)*100),1)</f>
        <v>709.7</v>
      </c>
      <c r="AU32" s="52">
        <f t="shared" ref="AU32" si="100">BA32-AO32</f>
        <v>1</v>
      </c>
      <c r="AV32" s="56" t="e">
        <f>ROUND(((AU32/AR32-1)*100),1)</f>
        <v>#DIV/0!</v>
      </c>
      <c r="AW32" s="53">
        <v>20105</v>
      </c>
      <c r="AX32" s="52">
        <v>145</v>
      </c>
      <c r="AY32" s="53">
        <v>9587</v>
      </c>
      <c r="AZ32" s="56">
        <f t="shared" ref="AZ32" si="101">ROUND(((AY32/AW32-1)*100),1)</f>
        <v>-52.3</v>
      </c>
      <c r="BA32" s="52">
        <v>9</v>
      </c>
      <c r="BB32" s="56">
        <f t="shared" ref="BB32" si="102">ROUND(((BA32/AX32-1)*100),1)</f>
        <v>-93.8</v>
      </c>
      <c r="BC32" s="55">
        <f t="shared" ref="BC32" si="103">BI32-AW32</f>
        <v>1998</v>
      </c>
      <c r="BD32" s="55">
        <f t="shared" ref="BD32" si="104">BJ32-AX32</f>
        <v>2</v>
      </c>
      <c r="BE32" s="53">
        <f t="shared" ref="BE32" si="105">BK32-AY32</f>
        <v>1716</v>
      </c>
      <c r="BF32" s="56">
        <f>ROUND(((BE32/BC32-1)*100),1)</f>
        <v>-14.1</v>
      </c>
      <c r="BG32" s="52">
        <f t="shared" ref="BG32" si="106">BM32-BA32</f>
        <v>1</v>
      </c>
      <c r="BH32" s="56">
        <f>ROUND(((BG32/BD32-1)*100),1)</f>
        <v>-50</v>
      </c>
      <c r="BI32" s="53">
        <v>22103</v>
      </c>
      <c r="BJ32" s="52">
        <v>147</v>
      </c>
      <c r="BK32" s="53">
        <v>11303</v>
      </c>
      <c r="BL32" s="56">
        <f t="shared" ref="BL32" si="107">ROUND(((BK32/BI32-1)*100),1)</f>
        <v>-48.9</v>
      </c>
      <c r="BM32" s="52">
        <v>10</v>
      </c>
      <c r="BN32" s="56">
        <f t="shared" ref="BN32" si="108">ROUND(((BM32/BJ32-1)*100),1)</f>
        <v>-93.2</v>
      </c>
    </row>
    <row r="33" spans="1:1">
      <c r="A33" s="43" t="s">
        <v>18</v>
      </c>
    </row>
  </sheetData>
  <sortState ref="B19:ET30">
    <sortCondition descending="1" ref="K19:K30"/>
  </sortState>
  <mergeCells count="33">
    <mergeCell ref="AQ3:AV3"/>
    <mergeCell ref="AW3:BB3"/>
    <mergeCell ref="AQ4:AR4"/>
    <mergeCell ref="AS4:AV4"/>
    <mergeCell ref="AW4:AX4"/>
    <mergeCell ref="AY4:BB4"/>
    <mergeCell ref="A3:B5"/>
    <mergeCell ref="M3:R3"/>
    <mergeCell ref="S3:X3"/>
    <mergeCell ref="K3:L4"/>
    <mergeCell ref="Y3:AD3"/>
    <mergeCell ref="M4:N4"/>
    <mergeCell ref="O4:R4"/>
    <mergeCell ref="S4:T4"/>
    <mergeCell ref="U4:X4"/>
    <mergeCell ref="Y4:Z4"/>
    <mergeCell ref="G3:H4"/>
    <mergeCell ref="AA4:AD4"/>
    <mergeCell ref="C3:D4"/>
    <mergeCell ref="E3:F4"/>
    <mergeCell ref="I3:J4"/>
    <mergeCell ref="AE3:AJ3"/>
    <mergeCell ref="AK3:AP3"/>
    <mergeCell ref="AE4:AF4"/>
    <mergeCell ref="AG4:AJ4"/>
    <mergeCell ref="AK4:AL4"/>
    <mergeCell ref="AM4:AP4"/>
    <mergeCell ref="BC3:BH3"/>
    <mergeCell ref="BI3:BN3"/>
    <mergeCell ref="BC4:BD4"/>
    <mergeCell ref="BE4:BH4"/>
    <mergeCell ref="BI4:BJ4"/>
    <mergeCell ref="BK4:BN4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N31"/>
  <sheetViews>
    <sheetView zoomScaleNormal="100" workbookViewId="0">
      <pane xSplit="12" ySplit="5" topLeftCell="BC6" activePane="bottomRight" state="frozen"/>
      <selection pane="topRight" activeCell="M1" sqref="M1"/>
      <selection pane="bottomLeft" activeCell="A6" sqref="A6"/>
      <selection pane="bottomRight"/>
    </sheetView>
  </sheetViews>
  <sheetFormatPr defaultRowHeight="16.5"/>
  <cols>
    <col min="1" max="1" width="7.125" style="35" customWidth="1"/>
    <col min="2" max="2" width="19.625" style="35" customWidth="1"/>
    <col min="3" max="4" width="11.25" style="60" hidden="1" customWidth="1"/>
    <col min="5" max="6" width="11.25" style="35" hidden="1" customWidth="1"/>
    <col min="7" max="10" width="11.25" style="60" hidden="1" customWidth="1"/>
    <col min="11" max="12" width="11.25" style="60" customWidth="1"/>
    <col min="13" max="15" width="11.25" style="35" hidden="1" customWidth="1"/>
    <col min="16" max="16" width="8.625" style="35" hidden="1" customWidth="1"/>
    <col min="17" max="17" width="11.25" style="35" hidden="1" customWidth="1"/>
    <col min="18" max="18" width="8.625" style="35" hidden="1" customWidth="1"/>
    <col min="19" max="21" width="11.25" style="35" hidden="1" customWidth="1"/>
    <col min="22" max="22" width="8.625" style="35" hidden="1" customWidth="1"/>
    <col min="23" max="23" width="11.25" style="35" hidden="1" customWidth="1"/>
    <col min="24" max="24" width="8.625" style="35" hidden="1" customWidth="1"/>
    <col min="25" max="27" width="11.25" style="35" hidden="1" customWidth="1"/>
    <col min="28" max="28" width="8.625" style="35" hidden="1" customWidth="1"/>
    <col min="29" max="29" width="11.25" style="35" hidden="1" customWidth="1"/>
    <col min="30" max="30" width="8.625" style="35" hidden="1" customWidth="1"/>
    <col min="31" max="33" width="11.25" style="60" hidden="1" customWidth="1"/>
    <col min="34" max="34" width="8.625" style="60" hidden="1" customWidth="1"/>
    <col min="35" max="35" width="11.25" style="60" hidden="1" customWidth="1"/>
    <col min="36" max="36" width="8.625" style="60" hidden="1" customWidth="1"/>
    <col min="37" max="39" width="11.25" style="60" hidden="1" customWidth="1"/>
    <col min="40" max="40" width="8.625" style="60" hidden="1" customWidth="1"/>
    <col min="41" max="41" width="11.25" style="60" hidden="1" customWidth="1"/>
    <col min="42" max="42" width="8.625" style="60" hidden="1" customWidth="1"/>
    <col min="43" max="45" width="11.25" style="60" hidden="1" customWidth="1"/>
    <col min="46" max="46" width="8.625" style="60" hidden="1" customWidth="1"/>
    <col min="47" max="47" width="11.25" style="60" hidden="1" customWidth="1"/>
    <col min="48" max="48" width="8.625" style="60" hidden="1" customWidth="1"/>
    <col min="49" max="51" width="11.25" style="60" hidden="1" customWidth="1"/>
    <col min="52" max="52" width="8.625" style="60" hidden="1" customWidth="1"/>
    <col min="53" max="53" width="11.25" style="60" hidden="1" customWidth="1"/>
    <col min="54" max="54" width="8.625" style="60" hidden="1" customWidth="1"/>
    <col min="55" max="57" width="11.25" style="60" customWidth="1"/>
    <col min="58" max="58" width="8.625" style="60" customWidth="1"/>
    <col min="59" max="59" width="11.25" style="60" customWidth="1"/>
    <col min="60" max="60" width="8.625" style="60" customWidth="1"/>
    <col min="61" max="63" width="11.25" style="60" customWidth="1"/>
    <col min="64" max="64" width="8.625" style="60" customWidth="1"/>
    <col min="65" max="65" width="11.25" style="60" customWidth="1"/>
    <col min="66" max="66" width="8.625" style="60" customWidth="1"/>
    <col min="67" max="16384" width="9" style="35"/>
  </cols>
  <sheetData>
    <row r="1" spans="1:66" s="3" customFormat="1" ht="17.25" customHeight="1">
      <c r="A1" s="3" t="s">
        <v>121</v>
      </c>
      <c r="C1" s="44"/>
      <c r="D1" s="44"/>
      <c r="G1" s="44"/>
      <c r="H1" s="44"/>
      <c r="I1" s="44"/>
      <c r="J1" s="44"/>
      <c r="K1" s="44"/>
      <c r="L1" s="44"/>
      <c r="M1" s="4"/>
      <c r="N1" s="4"/>
      <c r="S1" s="4"/>
      <c r="T1" s="4"/>
      <c r="Y1" s="4"/>
      <c r="Z1" s="4"/>
      <c r="AE1" s="45"/>
      <c r="AF1" s="45"/>
      <c r="AG1" s="44"/>
      <c r="AH1" s="44"/>
      <c r="AI1" s="44"/>
      <c r="AJ1" s="44"/>
      <c r="AK1" s="45"/>
      <c r="AL1" s="45"/>
      <c r="AM1" s="44"/>
      <c r="AN1" s="44"/>
      <c r="AO1" s="44"/>
      <c r="AP1" s="44"/>
      <c r="AQ1" s="45"/>
      <c r="AR1" s="45"/>
      <c r="AS1" s="44"/>
      <c r="AT1" s="44"/>
      <c r="AU1" s="44"/>
      <c r="AV1" s="44"/>
      <c r="AW1" s="45"/>
      <c r="AX1" s="45"/>
      <c r="AY1" s="44"/>
      <c r="AZ1" s="44"/>
      <c r="BA1" s="44"/>
      <c r="BB1" s="44"/>
      <c r="BC1" s="45"/>
      <c r="BD1" s="45"/>
      <c r="BE1" s="44"/>
      <c r="BF1" s="44"/>
      <c r="BG1" s="44"/>
      <c r="BH1" s="44"/>
      <c r="BI1" s="45"/>
      <c r="BJ1" s="45"/>
      <c r="BK1" s="44"/>
      <c r="BL1" s="44"/>
      <c r="BM1" s="44"/>
      <c r="BN1" s="44"/>
    </row>
    <row r="2" spans="1:66" s="1" customFormat="1" ht="15.75" customHeight="1">
      <c r="B2" s="5"/>
      <c r="C2" s="43"/>
      <c r="D2" s="43"/>
      <c r="G2" s="43"/>
      <c r="H2" s="43"/>
      <c r="I2" s="43"/>
      <c r="J2" s="43"/>
      <c r="K2" s="43"/>
      <c r="L2" s="43"/>
      <c r="M2" s="5"/>
      <c r="N2" s="5"/>
      <c r="R2" s="46" t="s">
        <v>11</v>
      </c>
      <c r="S2" s="5"/>
      <c r="T2" s="5"/>
      <c r="X2" s="5"/>
      <c r="Y2" s="5"/>
      <c r="Z2" s="5"/>
      <c r="AD2" s="5" t="s">
        <v>11</v>
      </c>
      <c r="AE2" s="46"/>
      <c r="AF2" s="46"/>
      <c r="AG2" s="43"/>
      <c r="AH2" s="43"/>
      <c r="AI2" s="43"/>
      <c r="AJ2" s="46"/>
      <c r="AK2" s="46"/>
      <c r="AL2" s="46"/>
      <c r="AM2" s="43"/>
      <c r="AN2" s="43"/>
      <c r="AO2" s="43"/>
      <c r="AP2" s="46" t="s">
        <v>11</v>
      </c>
      <c r="AQ2" s="46"/>
      <c r="AR2" s="46"/>
      <c r="AS2" s="43"/>
      <c r="AT2" s="43"/>
      <c r="AU2" s="43"/>
      <c r="AV2" s="46"/>
      <c r="AW2" s="46"/>
      <c r="AX2" s="46"/>
      <c r="AY2" s="43"/>
      <c r="AZ2" s="43"/>
      <c r="BA2" s="43"/>
      <c r="BB2" s="46" t="s">
        <v>11</v>
      </c>
      <c r="BC2" s="46"/>
      <c r="BD2" s="46"/>
      <c r="BE2" s="43"/>
      <c r="BF2" s="43"/>
      <c r="BG2" s="43"/>
      <c r="BH2" s="46"/>
      <c r="BI2" s="46"/>
      <c r="BJ2" s="46"/>
      <c r="BK2" s="43"/>
      <c r="BL2" s="43"/>
      <c r="BM2" s="43"/>
      <c r="BN2" s="46" t="s">
        <v>11</v>
      </c>
    </row>
    <row r="3" spans="1:66" s="6" customFormat="1" ht="18" customHeight="1">
      <c r="A3" s="75" t="s">
        <v>0</v>
      </c>
      <c r="B3" s="75"/>
      <c r="C3" s="75" t="s">
        <v>159</v>
      </c>
      <c r="D3" s="75"/>
      <c r="E3" s="75" t="s">
        <v>181</v>
      </c>
      <c r="F3" s="75"/>
      <c r="G3" s="75" t="s">
        <v>209</v>
      </c>
      <c r="H3" s="75"/>
      <c r="I3" s="75" t="s">
        <v>232</v>
      </c>
      <c r="J3" s="75"/>
      <c r="K3" s="75" t="s">
        <v>270</v>
      </c>
      <c r="L3" s="75"/>
      <c r="M3" s="75" t="s">
        <v>1</v>
      </c>
      <c r="N3" s="75"/>
      <c r="O3" s="75"/>
      <c r="P3" s="75"/>
      <c r="Q3" s="75"/>
      <c r="R3" s="75"/>
      <c r="S3" s="76" t="s">
        <v>23</v>
      </c>
      <c r="T3" s="77"/>
      <c r="U3" s="77"/>
      <c r="V3" s="77"/>
      <c r="W3" s="77"/>
      <c r="X3" s="78"/>
      <c r="Y3" s="76" t="s">
        <v>24</v>
      </c>
      <c r="Z3" s="77"/>
      <c r="AA3" s="77"/>
      <c r="AB3" s="77"/>
      <c r="AC3" s="77"/>
      <c r="AD3" s="78"/>
      <c r="AE3" s="76" t="s">
        <v>258</v>
      </c>
      <c r="AF3" s="77"/>
      <c r="AG3" s="77"/>
      <c r="AH3" s="77"/>
      <c r="AI3" s="77"/>
      <c r="AJ3" s="78"/>
      <c r="AK3" s="76" t="s">
        <v>259</v>
      </c>
      <c r="AL3" s="77"/>
      <c r="AM3" s="77"/>
      <c r="AN3" s="77"/>
      <c r="AO3" s="77"/>
      <c r="AP3" s="78"/>
      <c r="AQ3" s="76" t="s">
        <v>260</v>
      </c>
      <c r="AR3" s="77"/>
      <c r="AS3" s="77"/>
      <c r="AT3" s="77"/>
      <c r="AU3" s="77"/>
      <c r="AV3" s="78"/>
      <c r="AW3" s="76" t="s">
        <v>261</v>
      </c>
      <c r="AX3" s="77"/>
      <c r="AY3" s="77"/>
      <c r="AZ3" s="77"/>
      <c r="BA3" s="77"/>
      <c r="BB3" s="78"/>
      <c r="BC3" s="76" t="s">
        <v>263</v>
      </c>
      <c r="BD3" s="77"/>
      <c r="BE3" s="77"/>
      <c r="BF3" s="77"/>
      <c r="BG3" s="77"/>
      <c r="BH3" s="78"/>
      <c r="BI3" s="76" t="s">
        <v>264</v>
      </c>
      <c r="BJ3" s="77"/>
      <c r="BK3" s="77"/>
      <c r="BL3" s="77"/>
      <c r="BM3" s="77"/>
      <c r="BN3" s="78"/>
    </row>
    <row r="4" spans="1:66" s="6" customFormat="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283</v>
      </c>
      <c r="N4" s="75"/>
      <c r="O4" s="75" t="s">
        <v>284</v>
      </c>
      <c r="P4" s="75"/>
      <c r="Q4" s="75"/>
      <c r="R4" s="75"/>
      <c r="S4" s="75" t="s">
        <v>253</v>
      </c>
      <c r="T4" s="75"/>
      <c r="U4" s="75" t="s">
        <v>284</v>
      </c>
      <c r="V4" s="75"/>
      <c r="W4" s="75"/>
      <c r="X4" s="75"/>
      <c r="Y4" s="75" t="s">
        <v>253</v>
      </c>
      <c r="Z4" s="75"/>
      <c r="AA4" s="75" t="s">
        <v>284</v>
      </c>
      <c r="AB4" s="75"/>
      <c r="AC4" s="75"/>
      <c r="AD4" s="75"/>
      <c r="AE4" s="75" t="s">
        <v>233</v>
      </c>
      <c r="AF4" s="75"/>
      <c r="AG4" s="75" t="s">
        <v>284</v>
      </c>
      <c r="AH4" s="75"/>
      <c r="AI4" s="75"/>
      <c r="AJ4" s="75"/>
      <c r="AK4" s="75" t="s">
        <v>233</v>
      </c>
      <c r="AL4" s="75"/>
      <c r="AM4" s="75" t="s">
        <v>284</v>
      </c>
      <c r="AN4" s="75"/>
      <c r="AO4" s="75"/>
      <c r="AP4" s="75"/>
      <c r="AQ4" s="75" t="s">
        <v>233</v>
      </c>
      <c r="AR4" s="75"/>
      <c r="AS4" s="75" t="s">
        <v>284</v>
      </c>
      <c r="AT4" s="75"/>
      <c r="AU4" s="75"/>
      <c r="AV4" s="75"/>
      <c r="AW4" s="75" t="s">
        <v>233</v>
      </c>
      <c r="AX4" s="75"/>
      <c r="AY4" s="75" t="s">
        <v>284</v>
      </c>
      <c r="AZ4" s="75"/>
      <c r="BA4" s="75"/>
      <c r="BB4" s="75"/>
      <c r="BC4" s="75" t="s">
        <v>233</v>
      </c>
      <c r="BD4" s="75"/>
      <c r="BE4" s="75" t="s">
        <v>284</v>
      </c>
      <c r="BF4" s="75"/>
      <c r="BG4" s="75"/>
      <c r="BH4" s="75"/>
      <c r="BI4" s="75" t="s">
        <v>233</v>
      </c>
      <c r="BJ4" s="75"/>
      <c r="BK4" s="75" t="s">
        <v>284</v>
      </c>
      <c r="BL4" s="75"/>
      <c r="BM4" s="75"/>
      <c r="BN4" s="75"/>
    </row>
    <row r="5" spans="1:66" s="6" customFormat="1" ht="18" customHeight="1">
      <c r="A5" s="75"/>
      <c r="B5" s="75"/>
      <c r="C5" s="69" t="s">
        <v>21</v>
      </c>
      <c r="D5" s="69" t="s">
        <v>20</v>
      </c>
      <c r="E5" s="69" t="s">
        <v>21</v>
      </c>
      <c r="F5" s="69" t="s">
        <v>20</v>
      </c>
      <c r="G5" s="69" t="s">
        <v>21</v>
      </c>
      <c r="H5" s="69" t="s">
        <v>20</v>
      </c>
      <c r="I5" s="69" t="s">
        <v>21</v>
      </c>
      <c r="J5" s="69" t="s">
        <v>20</v>
      </c>
      <c r="K5" s="70" t="s">
        <v>21</v>
      </c>
      <c r="L5" s="70" t="s">
        <v>20</v>
      </c>
      <c r="M5" s="69" t="s">
        <v>25</v>
      </c>
      <c r="N5" s="69" t="s">
        <v>26</v>
      </c>
      <c r="O5" s="69" t="s">
        <v>27</v>
      </c>
      <c r="P5" s="69" t="s">
        <v>28</v>
      </c>
      <c r="Q5" s="69" t="s">
        <v>26</v>
      </c>
      <c r="R5" s="69" t="s">
        <v>2</v>
      </c>
      <c r="S5" s="69" t="s">
        <v>19</v>
      </c>
      <c r="T5" s="69" t="s">
        <v>20</v>
      </c>
      <c r="U5" s="69" t="s">
        <v>21</v>
      </c>
      <c r="V5" s="69" t="s">
        <v>22</v>
      </c>
      <c r="W5" s="69" t="s">
        <v>20</v>
      </c>
      <c r="X5" s="69" t="s">
        <v>2</v>
      </c>
      <c r="Y5" s="69" t="s">
        <v>19</v>
      </c>
      <c r="Z5" s="69" t="s">
        <v>20</v>
      </c>
      <c r="AA5" s="69" t="s">
        <v>21</v>
      </c>
      <c r="AB5" s="69" t="s">
        <v>22</v>
      </c>
      <c r="AC5" s="69" t="s">
        <v>20</v>
      </c>
      <c r="AD5" s="69" t="s">
        <v>2</v>
      </c>
      <c r="AE5" s="69" t="s">
        <v>19</v>
      </c>
      <c r="AF5" s="69" t="s">
        <v>20</v>
      </c>
      <c r="AG5" s="69" t="s">
        <v>21</v>
      </c>
      <c r="AH5" s="69" t="s">
        <v>22</v>
      </c>
      <c r="AI5" s="69" t="s">
        <v>20</v>
      </c>
      <c r="AJ5" s="69" t="s">
        <v>2</v>
      </c>
      <c r="AK5" s="69" t="s">
        <v>19</v>
      </c>
      <c r="AL5" s="69" t="s">
        <v>20</v>
      </c>
      <c r="AM5" s="69" t="s">
        <v>21</v>
      </c>
      <c r="AN5" s="69" t="s">
        <v>22</v>
      </c>
      <c r="AO5" s="69" t="s">
        <v>20</v>
      </c>
      <c r="AP5" s="69" t="s">
        <v>2</v>
      </c>
      <c r="AQ5" s="69" t="s">
        <v>19</v>
      </c>
      <c r="AR5" s="69" t="s">
        <v>20</v>
      </c>
      <c r="AS5" s="69" t="s">
        <v>21</v>
      </c>
      <c r="AT5" s="69" t="s">
        <v>22</v>
      </c>
      <c r="AU5" s="69" t="s">
        <v>20</v>
      </c>
      <c r="AV5" s="69" t="s">
        <v>2</v>
      </c>
      <c r="AW5" s="69" t="s">
        <v>19</v>
      </c>
      <c r="AX5" s="69" t="s">
        <v>20</v>
      </c>
      <c r="AY5" s="69" t="s">
        <v>21</v>
      </c>
      <c r="AZ5" s="69" t="s">
        <v>22</v>
      </c>
      <c r="BA5" s="69" t="s">
        <v>20</v>
      </c>
      <c r="BB5" s="69" t="s">
        <v>2</v>
      </c>
      <c r="BC5" s="69" t="s">
        <v>19</v>
      </c>
      <c r="BD5" s="69" t="s">
        <v>20</v>
      </c>
      <c r="BE5" s="69" t="s">
        <v>21</v>
      </c>
      <c r="BF5" s="69" t="s">
        <v>22</v>
      </c>
      <c r="BG5" s="69" t="s">
        <v>20</v>
      </c>
      <c r="BH5" s="69" t="s">
        <v>2</v>
      </c>
      <c r="BI5" s="69" t="s">
        <v>19</v>
      </c>
      <c r="BJ5" s="69" t="s">
        <v>20</v>
      </c>
      <c r="BK5" s="73" t="s">
        <v>21</v>
      </c>
      <c r="BL5" s="73" t="s">
        <v>22</v>
      </c>
      <c r="BM5" s="73" t="s">
        <v>20</v>
      </c>
      <c r="BN5" s="69" t="s">
        <v>2</v>
      </c>
    </row>
    <row r="6" spans="1:66" s="8" customFormat="1" ht="16.5" customHeight="1">
      <c r="A6" s="38"/>
      <c r="B6" s="41" t="s">
        <v>41</v>
      </c>
      <c r="C6" s="48">
        <v>15066</v>
      </c>
      <c r="D6" s="48">
        <v>2599</v>
      </c>
      <c r="E6" s="13">
        <v>26093</v>
      </c>
      <c r="F6" s="48">
        <v>4903</v>
      </c>
      <c r="G6" s="50">
        <v>42953</v>
      </c>
      <c r="H6" s="50">
        <v>4342</v>
      </c>
      <c r="I6" s="50">
        <v>53672</v>
      </c>
      <c r="J6" s="50">
        <v>4104</v>
      </c>
      <c r="K6" s="50">
        <v>41925</v>
      </c>
      <c r="L6" s="50">
        <v>3178</v>
      </c>
      <c r="M6" s="50">
        <v>3371</v>
      </c>
      <c r="N6" s="50">
        <v>291</v>
      </c>
      <c r="O6" s="50">
        <v>4819</v>
      </c>
      <c r="P6" s="30">
        <f>ROUND(((O6/M6-1)*100),1)</f>
        <v>43</v>
      </c>
      <c r="Q6" s="15">
        <v>269</v>
      </c>
      <c r="R6" s="14">
        <f>ROUND(((Q6/N6-1)*100),1)</f>
        <v>-7.6</v>
      </c>
      <c r="S6" s="13">
        <f t="shared" ref="S6:U12" si="0">Y6-M6</f>
        <v>3470</v>
      </c>
      <c r="T6" s="13">
        <f t="shared" si="0"/>
        <v>193</v>
      </c>
      <c r="U6" s="13">
        <f t="shared" si="0"/>
        <v>3349</v>
      </c>
      <c r="V6" s="57">
        <f>ROUND(((U6/S6-1)*100),1)</f>
        <v>-3.5</v>
      </c>
      <c r="W6" s="13">
        <f>AC6-Q6</f>
        <v>295</v>
      </c>
      <c r="X6" s="57">
        <f>ROUND(((W6/T6-1)*100),1)</f>
        <v>52.8</v>
      </c>
      <c r="Y6" s="50">
        <v>6841</v>
      </c>
      <c r="Z6" s="50">
        <v>484</v>
      </c>
      <c r="AA6" s="50">
        <v>8168</v>
      </c>
      <c r="AB6" s="57">
        <f>ROUND(((AA6/Y6-1)*100),1)</f>
        <v>19.399999999999999</v>
      </c>
      <c r="AC6" s="50">
        <v>564</v>
      </c>
      <c r="AD6" s="49">
        <f>ROUND(((AC6/Z6-1)*100),1)</f>
        <v>16.5</v>
      </c>
      <c r="AE6" s="48">
        <f t="shared" ref="AE6:AG9" si="1">AK6-Y6</f>
        <v>3713</v>
      </c>
      <c r="AF6" s="48">
        <f t="shared" si="1"/>
        <v>267</v>
      </c>
      <c r="AG6" s="48">
        <f t="shared" si="1"/>
        <v>5501</v>
      </c>
      <c r="AH6" s="57">
        <f>ROUND(((AG6/AE6-1)*100),1)</f>
        <v>48.2</v>
      </c>
      <c r="AI6" s="48">
        <f>AO6-AC6</f>
        <v>172</v>
      </c>
      <c r="AJ6" s="57">
        <f>ROUND(((AI6/AF6-1)*100),1)</f>
        <v>-35.6</v>
      </c>
      <c r="AK6" s="50">
        <v>10554</v>
      </c>
      <c r="AL6" s="50">
        <v>751</v>
      </c>
      <c r="AM6" s="50">
        <v>13669</v>
      </c>
      <c r="AN6" s="57">
        <f>ROUND(((AM6/AK6-1)*100),1)</f>
        <v>29.5</v>
      </c>
      <c r="AO6" s="50">
        <v>736</v>
      </c>
      <c r="AP6" s="49">
        <f>ROUND(((AO6/AL6-1)*100),1)</f>
        <v>-2</v>
      </c>
      <c r="AQ6" s="48">
        <f t="shared" ref="AQ6:AS10" si="2">AW6-AK6</f>
        <v>4029</v>
      </c>
      <c r="AR6" s="48">
        <f t="shared" si="2"/>
        <v>304</v>
      </c>
      <c r="AS6" s="48">
        <f t="shared" si="2"/>
        <v>5716</v>
      </c>
      <c r="AT6" s="57">
        <f>ROUND(((AS6/AQ6-1)*100),1)</f>
        <v>41.9</v>
      </c>
      <c r="AU6" s="48">
        <f t="shared" ref="AU6:AU11" si="3">BA6-AO6</f>
        <v>343</v>
      </c>
      <c r="AV6" s="57">
        <f>ROUND(((AU6/AR6-1)*100),1)</f>
        <v>12.8</v>
      </c>
      <c r="AW6" s="50">
        <v>14583</v>
      </c>
      <c r="AX6" s="50">
        <v>1055</v>
      </c>
      <c r="AY6" s="50">
        <v>19385</v>
      </c>
      <c r="AZ6" s="57">
        <f>ROUND(((AY6/AW6-1)*100),1)</f>
        <v>32.9</v>
      </c>
      <c r="BA6" s="50">
        <v>1079</v>
      </c>
      <c r="BB6" s="49">
        <f>ROUND(((BA6/AX6-1)*100),1)</f>
        <v>2.2999999999999998</v>
      </c>
      <c r="BC6" s="48">
        <f t="shared" ref="BC6:BE11" si="4">BI6-AW6</f>
        <v>4510</v>
      </c>
      <c r="BD6" s="48">
        <f t="shared" si="4"/>
        <v>305</v>
      </c>
      <c r="BE6" s="48">
        <f t="shared" si="4"/>
        <v>2369</v>
      </c>
      <c r="BF6" s="57">
        <f>ROUND(((BE6/BC6-1)*100),1)</f>
        <v>-47.5</v>
      </c>
      <c r="BG6" s="48">
        <f>BM6-BA6</f>
        <v>114</v>
      </c>
      <c r="BH6" s="57">
        <f>ROUND(((BG6/BD6-1)*100),1)</f>
        <v>-62.6</v>
      </c>
      <c r="BI6" s="50">
        <v>19093</v>
      </c>
      <c r="BJ6" s="50">
        <v>1360</v>
      </c>
      <c r="BK6" s="50">
        <v>21754</v>
      </c>
      <c r="BL6" s="57">
        <f>ROUND(((BK6/BI6-1)*100),1)</f>
        <v>13.9</v>
      </c>
      <c r="BM6" s="50">
        <v>1193</v>
      </c>
      <c r="BN6" s="49">
        <f>ROUND(((BM6/BJ6-1)*100),1)</f>
        <v>-12.3</v>
      </c>
    </row>
    <row r="7" spans="1:66" s="8" customFormat="1" ht="16.5" customHeight="1">
      <c r="A7" s="38" t="s">
        <v>3</v>
      </c>
      <c r="B7" s="41" t="s">
        <v>33</v>
      </c>
      <c r="C7" s="48">
        <v>12586</v>
      </c>
      <c r="D7" s="48">
        <v>1002</v>
      </c>
      <c r="E7" s="48">
        <v>18408</v>
      </c>
      <c r="F7" s="48">
        <v>599</v>
      </c>
      <c r="G7" s="50">
        <v>11256</v>
      </c>
      <c r="H7" s="50">
        <v>1379</v>
      </c>
      <c r="I7" s="50">
        <v>21808</v>
      </c>
      <c r="J7" s="50">
        <v>999</v>
      </c>
      <c r="K7" s="50">
        <v>26144</v>
      </c>
      <c r="L7" s="50">
        <v>724</v>
      </c>
      <c r="M7" s="50">
        <v>0</v>
      </c>
      <c r="N7" s="50">
        <v>0</v>
      </c>
      <c r="O7" s="50">
        <v>1299</v>
      </c>
      <c r="P7" s="51">
        <v>0</v>
      </c>
      <c r="Q7" s="15">
        <v>106</v>
      </c>
      <c r="R7" s="51">
        <v>0</v>
      </c>
      <c r="S7" s="13">
        <f t="shared" si="0"/>
        <v>0</v>
      </c>
      <c r="T7" s="13">
        <f t="shared" si="0"/>
        <v>0</v>
      </c>
      <c r="U7" s="13">
        <f t="shared" si="0"/>
        <v>0</v>
      </c>
      <c r="V7" s="50">
        <v>0</v>
      </c>
      <c r="W7" s="13">
        <f>AC7-Q7</f>
        <v>0</v>
      </c>
      <c r="X7" s="50">
        <v>0</v>
      </c>
      <c r="Y7" s="50">
        <v>0</v>
      </c>
      <c r="Z7" s="50">
        <v>0</v>
      </c>
      <c r="AA7" s="50">
        <v>1299</v>
      </c>
      <c r="AB7" s="50">
        <v>0</v>
      </c>
      <c r="AC7" s="50">
        <v>106</v>
      </c>
      <c r="AD7" s="50">
        <v>0</v>
      </c>
      <c r="AE7" s="48">
        <f t="shared" si="1"/>
        <v>1609</v>
      </c>
      <c r="AF7" s="48">
        <f t="shared" si="1"/>
        <v>146</v>
      </c>
      <c r="AG7" s="48">
        <f t="shared" si="1"/>
        <v>1493</v>
      </c>
      <c r="AH7" s="57">
        <f>ROUND(((AG7/AE7-1)*100),1)</f>
        <v>-7.2</v>
      </c>
      <c r="AI7" s="48">
        <f>AO7-AC7</f>
        <v>104</v>
      </c>
      <c r="AJ7" s="57">
        <f>ROUND(((AI7/AF7-1)*100),1)</f>
        <v>-28.8</v>
      </c>
      <c r="AK7" s="50">
        <v>1609</v>
      </c>
      <c r="AL7" s="50">
        <v>146</v>
      </c>
      <c r="AM7" s="50">
        <v>2792</v>
      </c>
      <c r="AN7" s="57">
        <f>ROUND(((AM7/AK7-1)*100),1)</f>
        <v>73.5</v>
      </c>
      <c r="AO7" s="50">
        <v>210</v>
      </c>
      <c r="AP7" s="57">
        <f>ROUND(((AO7/AL7-1)*100),1)</f>
        <v>43.8</v>
      </c>
      <c r="AQ7" s="48">
        <f t="shared" si="2"/>
        <v>1676</v>
      </c>
      <c r="AR7" s="48">
        <f t="shared" si="2"/>
        <v>122</v>
      </c>
      <c r="AS7" s="48">
        <f t="shared" si="2"/>
        <v>185</v>
      </c>
      <c r="AT7" s="57">
        <f>ROUND(((AS7/AQ7-1)*100),1)</f>
        <v>-89</v>
      </c>
      <c r="AU7" s="48">
        <f t="shared" si="3"/>
        <v>28</v>
      </c>
      <c r="AV7" s="57">
        <f>ROUND(((AU7/AR7-1)*100),1)</f>
        <v>-77</v>
      </c>
      <c r="AW7" s="50">
        <v>3285</v>
      </c>
      <c r="AX7" s="50">
        <v>268</v>
      </c>
      <c r="AY7" s="50">
        <v>2977</v>
      </c>
      <c r="AZ7" s="57">
        <f>ROUND(((AY7/AW7-1)*100),1)</f>
        <v>-9.4</v>
      </c>
      <c r="BA7" s="50">
        <v>238</v>
      </c>
      <c r="BB7" s="57">
        <f>ROUND(((BA7/AX7-1)*100),1)</f>
        <v>-11.2</v>
      </c>
      <c r="BC7" s="48">
        <f t="shared" si="4"/>
        <v>0</v>
      </c>
      <c r="BD7" s="48">
        <f t="shared" si="4"/>
        <v>0</v>
      </c>
      <c r="BE7" s="48">
        <f t="shared" si="4"/>
        <v>1970</v>
      </c>
      <c r="BF7" s="50">
        <v>0</v>
      </c>
      <c r="BG7" s="48">
        <f>BM7-BA7</f>
        <v>134</v>
      </c>
      <c r="BH7" s="50">
        <v>0</v>
      </c>
      <c r="BI7" s="50">
        <v>3285</v>
      </c>
      <c r="BJ7" s="50">
        <v>268</v>
      </c>
      <c r="BK7" s="50">
        <v>4947</v>
      </c>
      <c r="BL7" s="57">
        <f>ROUND(((BK7/BI7-1)*100),1)</f>
        <v>50.6</v>
      </c>
      <c r="BM7" s="50">
        <v>372</v>
      </c>
      <c r="BN7" s="57">
        <f>ROUND(((BM7/BJ7-1)*100),1)</f>
        <v>38.799999999999997</v>
      </c>
    </row>
    <row r="8" spans="1:66" s="8" customFormat="1" ht="16.5" customHeight="1">
      <c r="A8" s="38"/>
      <c r="B8" s="41" t="s">
        <v>35</v>
      </c>
      <c r="C8" s="48">
        <v>0</v>
      </c>
      <c r="D8" s="48">
        <v>0</v>
      </c>
      <c r="E8" s="48">
        <v>0</v>
      </c>
      <c r="F8" s="48">
        <v>0</v>
      </c>
      <c r="G8" s="50">
        <v>347</v>
      </c>
      <c r="H8" s="50">
        <v>115</v>
      </c>
      <c r="I8" s="50">
        <v>1328</v>
      </c>
      <c r="J8" s="50">
        <v>305</v>
      </c>
      <c r="K8" s="50">
        <v>21415</v>
      </c>
      <c r="L8" s="50">
        <v>817</v>
      </c>
      <c r="M8" s="50">
        <v>0</v>
      </c>
      <c r="N8" s="50">
        <v>0</v>
      </c>
      <c r="O8" s="50">
        <v>0</v>
      </c>
      <c r="P8" s="51">
        <v>0</v>
      </c>
      <c r="Q8" s="50">
        <v>0</v>
      </c>
      <c r="R8" s="51">
        <v>0</v>
      </c>
      <c r="S8" s="13">
        <f t="shared" si="0"/>
        <v>78</v>
      </c>
      <c r="T8" s="13">
        <f t="shared" si="0"/>
        <v>20</v>
      </c>
      <c r="U8" s="13">
        <f t="shared" si="0"/>
        <v>3504</v>
      </c>
      <c r="V8" s="57">
        <f t="shared" ref="V8:V10" si="5">ROUND(((U8/S8-1)*100),1)</f>
        <v>4392.3</v>
      </c>
      <c r="W8" s="13">
        <f>AC8-Q8</f>
        <v>82</v>
      </c>
      <c r="X8" s="57">
        <f t="shared" ref="X8:X10" si="6">ROUND(((W8/T8-1)*100),1)</f>
        <v>310</v>
      </c>
      <c r="Y8" s="50">
        <v>78</v>
      </c>
      <c r="Z8" s="50">
        <v>20</v>
      </c>
      <c r="AA8" s="50">
        <v>3504</v>
      </c>
      <c r="AB8" s="57">
        <f t="shared" ref="AB8:AB12" si="7">ROUND(((AA8/Y8-1)*100),1)</f>
        <v>4392.3</v>
      </c>
      <c r="AC8" s="50">
        <v>82</v>
      </c>
      <c r="AD8" s="57">
        <f t="shared" ref="AD8:AD12" si="8">ROUND(((AC8/Z8-1)*100),1)</f>
        <v>310</v>
      </c>
      <c r="AE8" s="48">
        <f t="shared" si="1"/>
        <v>4752</v>
      </c>
      <c r="AF8" s="48">
        <f t="shared" si="1"/>
        <v>107</v>
      </c>
      <c r="AG8" s="48">
        <f t="shared" si="1"/>
        <v>245</v>
      </c>
      <c r="AH8" s="57">
        <f t="shared" ref="AH8:AH12" si="9">ROUND(((AG8/AE8-1)*100),1)</f>
        <v>-94.8</v>
      </c>
      <c r="AI8" s="48">
        <f>AO8-AC8</f>
        <v>60</v>
      </c>
      <c r="AJ8" s="57">
        <f t="shared" ref="AJ8:AJ12" si="10">ROUND(((AI8/AF8-1)*100),1)</f>
        <v>-43.9</v>
      </c>
      <c r="AK8" s="50">
        <v>4830</v>
      </c>
      <c r="AL8" s="50">
        <v>127</v>
      </c>
      <c r="AM8" s="50">
        <v>3749</v>
      </c>
      <c r="AN8" s="57">
        <f t="shared" ref="AN8:AN12" si="11">ROUND(((AM8/AK8-1)*100),1)</f>
        <v>-22.4</v>
      </c>
      <c r="AO8" s="50">
        <v>142</v>
      </c>
      <c r="AP8" s="57">
        <f t="shared" ref="AP8:AP12" si="12">ROUND(((AO8/AL8-1)*100),1)</f>
        <v>11.8</v>
      </c>
      <c r="AQ8" s="48">
        <f t="shared" ref="AQ8" si="13">AW8-AK8</f>
        <v>695</v>
      </c>
      <c r="AR8" s="48">
        <f t="shared" ref="AR8" si="14">AX8-AL8</f>
        <v>181</v>
      </c>
      <c r="AS8" s="48">
        <f t="shared" ref="AS8" si="15">AY8-AM8</f>
        <v>209</v>
      </c>
      <c r="AT8" s="57">
        <f>ROUND(((AS8/AQ8-1)*100),1)</f>
        <v>-69.900000000000006</v>
      </c>
      <c r="AU8" s="48">
        <f t="shared" si="3"/>
        <v>57</v>
      </c>
      <c r="AV8" s="57">
        <f>ROUND(((AU8/AR8-1)*100),1)</f>
        <v>-68.5</v>
      </c>
      <c r="AW8" s="50">
        <v>5525</v>
      </c>
      <c r="AX8" s="50">
        <v>308</v>
      </c>
      <c r="AY8" s="50">
        <v>3958</v>
      </c>
      <c r="AZ8" s="57">
        <f t="shared" ref="AZ8:AZ12" si="16">ROUND(((AY8/AW8-1)*100),1)</f>
        <v>-28.4</v>
      </c>
      <c r="BA8" s="50">
        <v>199</v>
      </c>
      <c r="BB8" s="57">
        <f t="shared" ref="BB8:BB12" si="17">ROUND(((BA8/AX8-1)*100),1)</f>
        <v>-35.4</v>
      </c>
      <c r="BC8" s="48">
        <f t="shared" si="4"/>
        <v>0</v>
      </c>
      <c r="BD8" s="48">
        <f t="shared" si="4"/>
        <v>0</v>
      </c>
      <c r="BE8" s="48">
        <f t="shared" si="4"/>
        <v>0</v>
      </c>
      <c r="BF8" s="50">
        <v>0</v>
      </c>
      <c r="BG8" s="48">
        <f>BM8-BA8</f>
        <v>0</v>
      </c>
      <c r="BH8" s="50">
        <v>0</v>
      </c>
      <c r="BI8" s="50">
        <v>5525</v>
      </c>
      <c r="BJ8" s="50">
        <v>308</v>
      </c>
      <c r="BK8" s="50">
        <v>3958</v>
      </c>
      <c r="BL8" s="57">
        <f t="shared" ref="BL8:BL12" si="18">ROUND(((BK8/BI8-1)*100),1)</f>
        <v>-28.4</v>
      </c>
      <c r="BM8" s="50">
        <v>199</v>
      </c>
      <c r="BN8" s="57">
        <f t="shared" ref="BN8:BN13" si="19">ROUND(((BM8/BJ8-1)*100),1)</f>
        <v>-35.4</v>
      </c>
    </row>
    <row r="9" spans="1:66" s="8" customFormat="1" ht="16.5" customHeight="1">
      <c r="A9" s="38"/>
      <c r="B9" s="41" t="s">
        <v>154</v>
      </c>
      <c r="C9" s="48">
        <v>2981</v>
      </c>
      <c r="D9" s="48">
        <v>665</v>
      </c>
      <c r="E9" s="48">
        <v>12605</v>
      </c>
      <c r="F9" s="48">
        <v>2464</v>
      </c>
      <c r="G9" s="50">
        <v>10893</v>
      </c>
      <c r="H9" s="50">
        <v>2089</v>
      </c>
      <c r="I9" s="50">
        <v>9920</v>
      </c>
      <c r="J9" s="50">
        <v>2077</v>
      </c>
      <c r="K9" s="50">
        <v>14536</v>
      </c>
      <c r="L9" s="50">
        <v>3092</v>
      </c>
      <c r="M9" s="50">
        <v>1989</v>
      </c>
      <c r="N9" s="50">
        <v>416</v>
      </c>
      <c r="O9" s="50">
        <v>3382</v>
      </c>
      <c r="P9" s="57">
        <f t="shared" ref="P9:P12" si="20">ROUND(((O9/M9-1)*100),1)</f>
        <v>70</v>
      </c>
      <c r="Q9" s="50">
        <v>703</v>
      </c>
      <c r="R9" s="57">
        <f t="shared" ref="R9:R12" si="21">ROUND(((Q9/N9-1)*100),1)</f>
        <v>69</v>
      </c>
      <c r="S9" s="13">
        <f t="shared" si="0"/>
        <v>2068</v>
      </c>
      <c r="T9" s="13">
        <f t="shared" si="0"/>
        <v>448</v>
      </c>
      <c r="U9" s="13">
        <f t="shared" si="0"/>
        <v>1243</v>
      </c>
      <c r="V9" s="57">
        <f t="shared" si="5"/>
        <v>-39.9</v>
      </c>
      <c r="W9" s="13">
        <f>AC9-Q9</f>
        <v>255</v>
      </c>
      <c r="X9" s="57">
        <f t="shared" si="6"/>
        <v>-43.1</v>
      </c>
      <c r="Y9" s="50">
        <v>4057</v>
      </c>
      <c r="Z9" s="50">
        <v>864</v>
      </c>
      <c r="AA9" s="50">
        <v>4625</v>
      </c>
      <c r="AB9" s="57">
        <f t="shared" si="7"/>
        <v>14</v>
      </c>
      <c r="AC9" s="50">
        <v>958</v>
      </c>
      <c r="AD9" s="57">
        <f t="shared" si="8"/>
        <v>10.9</v>
      </c>
      <c r="AE9" s="48">
        <f t="shared" si="1"/>
        <v>877</v>
      </c>
      <c r="AF9" s="48">
        <f t="shared" si="1"/>
        <v>176</v>
      </c>
      <c r="AG9" s="48">
        <f t="shared" si="1"/>
        <v>1237</v>
      </c>
      <c r="AH9" s="57">
        <f t="shared" si="9"/>
        <v>41</v>
      </c>
      <c r="AI9" s="48">
        <f>AO9-AC9</f>
        <v>253</v>
      </c>
      <c r="AJ9" s="57">
        <f t="shared" si="10"/>
        <v>43.8</v>
      </c>
      <c r="AK9" s="50">
        <v>4934</v>
      </c>
      <c r="AL9" s="50">
        <v>1040</v>
      </c>
      <c r="AM9" s="50">
        <v>5862</v>
      </c>
      <c r="AN9" s="57">
        <f t="shared" si="11"/>
        <v>18.8</v>
      </c>
      <c r="AO9" s="50">
        <v>1211</v>
      </c>
      <c r="AP9" s="57">
        <f t="shared" si="12"/>
        <v>16.399999999999999</v>
      </c>
      <c r="AQ9" s="48">
        <f t="shared" si="2"/>
        <v>1756</v>
      </c>
      <c r="AR9" s="48">
        <f t="shared" si="2"/>
        <v>381</v>
      </c>
      <c r="AS9" s="48">
        <f t="shared" si="2"/>
        <v>1871</v>
      </c>
      <c r="AT9" s="57">
        <f t="shared" ref="AT9:AT11" si="22">ROUND(((AS9/AQ9-1)*100),1)</f>
        <v>6.5</v>
      </c>
      <c r="AU9" s="48">
        <f t="shared" si="3"/>
        <v>376</v>
      </c>
      <c r="AV9" s="57">
        <f>ROUND(((AU9/AR9-1)*100),1)</f>
        <v>-1.3</v>
      </c>
      <c r="AW9" s="50">
        <v>6690</v>
      </c>
      <c r="AX9" s="50">
        <v>1421</v>
      </c>
      <c r="AY9" s="50">
        <v>7733</v>
      </c>
      <c r="AZ9" s="57">
        <f t="shared" si="16"/>
        <v>15.6</v>
      </c>
      <c r="BA9" s="50">
        <v>1587</v>
      </c>
      <c r="BB9" s="57">
        <f t="shared" si="17"/>
        <v>11.7</v>
      </c>
      <c r="BC9" s="48">
        <f t="shared" si="4"/>
        <v>1480</v>
      </c>
      <c r="BD9" s="48">
        <f t="shared" si="4"/>
        <v>320</v>
      </c>
      <c r="BE9" s="48">
        <f t="shared" si="4"/>
        <v>628</v>
      </c>
      <c r="BF9" s="57">
        <f t="shared" ref="BF8:BF12" si="23">ROUND(((BE9/BC9-1)*100),1)</f>
        <v>-57.6</v>
      </c>
      <c r="BG9" s="48">
        <f>BM9-BA9</f>
        <v>122</v>
      </c>
      <c r="BH9" s="57">
        <f t="shared" ref="BH8:BH12" si="24">ROUND(((BG9/BD9-1)*100),1)</f>
        <v>-61.9</v>
      </c>
      <c r="BI9" s="50">
        <v>8170</v>
      </c>
      <c r="BJ9" s="50">
        <v>1741</v>
      </c>
      <c r="BK9" s="50">
        <v>8361</v>
      </c>
      <c r="BL9" s="57">
        <f t="shared" si="18"/>
        <v>2.2999999999999998</v>
      </c>
      <c r="BM9" s="50">
        <v>1709</v>
      </c>
      <c r="BN9" s="57">
        <f t="shared" si="19"/>
        <v>-1.8</v>
      </c>
    </row>
    <row r="10" spans="1:66" s="8" customFormat="1" ht="16.5" customHeight="1">
      <c r="A10" s="38"/>
      <c r="B10" s="41" t="s">
        <v>143</v>
      </c>
      <c r="C10" s="48">
        <v>805</v>
      </c>
      <c r="D10" s="48">
        <v>98</v>
      </c>
      <c r="E10" s="48">
        <v>5290</v>
      </c>
      <c r="F10" s="48">
        <v>687</v>
      </c>
      <c r="G10" s="50">
        <v>2912</v>
      </c>
      <c r="H10" s="50">
        <v>190</v>
      </c>
      <c r="I10" s="50">
        <v>792</v>
      </c>
      <c r="J10" s="50">
        <v>184</v>
      </c>
      <c r="K10" s="50">
        <v>12507</v>
      </c>
      <c r="L10" s="50">
        <v>636</v>
      </c>
      <c r="M10" s="50">
        <v>9360</v>
      </c>
      <c r="N10" s="50">
        <v>208</v>
      </c>
      <c r="O10" s="50">
        <v>0</v>
      </c>
      <c r="P10" s="57">
        <f t="shared" si="20"/>
        <v>-100</v>
      </c>
      <c r="Q10" s="50">
        <v>0</v>
      </c>
      <c r="R10" s="57">
        <f t="shared" si="21"/>
        <v>-100</v>
      </c>
      <c r="S10" s="13">
        <f t="shared" si="0"/>
        <v>382</v>
      </c>
      <c r="T10" s="13">
        <f t="shared" si="0"/>
        <v>89</v>
      </c>
      <c r="U10" s="13">
        <f t="shared" si="0"/>
        <v>424</v>
      </c>
      <c r="V10" s="57">
        <f t="shared" si="5"/>
        <v>11</v>
      </c>
      <c r="W10" s="13">
        <f>AC10-Q10</f>
        <v>84</v>
      </c>
      <c r="X10" s="57">
        <f t="shared" si="6"/>
        <v>-5.6</v>
      </c>
      <c r="Y10" s="50">
        <v>9742</v>
      </c>
      <c r="Z10" s="50">
        <v>297</v>
      </c>
      <c r="AA10" s="50">
        <v>424</v>
      </c>
      <c r="AB10" s="57">
        <f t="shared" si="7"/>
        <v>-95.6</v>
      </c>
      <c r="AC10" s="50">
        <v>84</v>
      </c>
      <c r="AD10" s="57">
        <f t="shared" si="8"/>
        <v>-71.7</v>
      </c>
      <c r="AE10" s="48">
        <f t="shared" ref="AE10:AE14" si="25">AK10-Y10</f>
        <v>743</v>
      </c>
      <c r="AF10" s="48">
        <f t="shared" ref="AF10:AF14" si="26">AL10-Z10</f>
        <v>171</v>
      </c>
      <c r="AG10" s="48">
        <f t="shared" ref="AG10:AG14" si="27">AM10-AA10</f>
        <v>179</v>
      </c>
      <c r="AH10" s="57">
        <f t="shared" si="9"/>
        <v>-75.900000000000006</v>
      </c>
      <c r="AI10" s="48">
        <f t="shared" ref="AI10:AI14" si="28">AO10-AC10</f>
        <v>38</v>
      </c>
      <c r="AJ10" s="57">
        <f t="shared" si="10"/>
        <v>-77.8</v>
      </c>
      <c r="AK10" s="50">
        <v>10485</v>
      </c>
      <c r="AL10" s="50">
        <v>468</v>
      </c>
      <c r="AM10" s="50">
        <v>603</v>
      </c>
      <c r="AN10" s="57">
        <f t="shared" si="11"/>
        <v>-94.2</v>
      </c>
      <c r="AO10" s="50">
        <v>122</v>
      </c>
      <c r="AP10" s="57">
        <f t="shared" si="12"/>
        <v>-73.900000000000006</v>
      </c>
      <c r="AQ10" s="48">
        <f t="shared" si="2"/>
        <v>0</v>
      </c>
      <c r="AR10" s="48">
        <f t="shared" si="2"/>
        <v>0</v>
      </c>
      <c r="AS10" s="48">
        <f t="shared" si="2"/>
        <v>1</v>
      </c>
      <c r="AT10" s="50">
        <v>0</v>
      </c>
      <c r="AU10" s="48">
        <f t="shared" si="3"/>
        <v>0</v>
      </c>
      <c r="AV10" s="50">
        <v>0</v>
      </c>
      <c r="AW10" s="50">
        <v>10485</v>
      </c>
      <c r="AX10" s="50">
        <v>468</v>
      </c>
      <c r="AY10" s="50">
        <v>604</v>
      </c>
      <c r="AZ10" s="57">
        <f t="shared" si="16"/>
        <v>-94.2</v>
      </c>
      <c r="BA10" s="50">
        <v>122</v>
      </c>
      <c r="BB10" s="57">
        <f t="shared" si="17"/>
        <v>-73.900000000000006</v>
      </c>
      <c r="BC10" s="48">
        <f t="shared" si="4"/>
        <v>0</v>
      </c>
      <c r="BD10" s="48">
        <f t="shared" si="4"/>
        <v>0</v>
      </c>
      <c r="BE10" s="48">
        <f t="shared" si="4"/>
        <v>269</v>
      </c>
      <c r="BF10" s="50">
        <v>0</v>
      </c>
      <c r="BG10" s="48">
        <f>BM10-BA10</f>
        <v>60</v>
      </c>
      <c r="BH10" s="50">
        <v>0</v>
      </c>
      <c r="BI10" s="50">
        <v>10485</v>
      </c>
      <c r="BJ10" s="50">
        <v>468</v>
      </c>
      <c r="BK10" s="50">
        <v>873</v>
      </c>
      <c r="BL10" s="57">
        <f t="shared" si="18"/>
        <v>-91.7</v>
      </c>
      <c r="BM10" s="50">
        <v>182</v>
      </c>
      <c r="BN10" s="57">
        <f t="shared" si="19"/>
        <v>-61.1</v>
      </c>
    </row>
    <row r="11" spans="1:66" s="39" customFormat="1" ht="16.5" customHeight="1">
      <c r="A11" s="38"/>
      <c r="B11" s="41" t="s">
        <v>285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50">
        <v>7498</v>
      </c>
      <c r="L11" s="50">
        <v>20</v>
      </c>
      <c r="M11" s="50">
        <v>0</v>
      </c>
      <c r="N11" s="50">
        <v>0</v>
      </c>
      <c r="O11" s="50">
        <v>0</v>
      </c>
      <c r="P11" s="51">
        <v>0</v>
      </c>
      <c r="Q11" s="50">
        <v>0</v>
      </c>
      <c r="R11" s="51">
        <v>0</v>
      </c>
      <c r="S11" s="48">
        <f t="shared" ref="S11:S12" si="29">Y11-M11</f>
        <v>0</v>
      </c>
      <c r="T11" s="48">
        <f t="shared" ref="T11:T12" si="30">Z11-N11</f>
        <v>0</v>
      </c>
      <c r="U11" s="48">
        <f t="shared" si="0"/>
        <v>0</v>
      </c>
      <c r="V11" s="50">
        <v>0</v>
      </c>
      <c r="W11" s="48">
        <f t="shared" ref="W11:W12" si="31">AC11-Q11</f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48">
        <f t="shared" si="25"/>
        <v>0</v>
      </c>
      <c r="AF11" s="48">
        <f t="shared" si="26"/>
        <v>0</v>
      </c>
      <c r="AG11" s="48">
        <f t="shared" si="27"/>
        <v>0</v>
      </c>
      <c r="AH11" s="50">
        <v>0</v>
      </c>
      <c r="AI11" s="48">
        <f t="shared" si="28"/>
        <v>0</v>
      </c>
      <c r="AJ11" s="50">
        <v>0</v>
      </c>
      <c r="AK11" s="50">
        <v>0</v>
      </c>
      <c r="AL11" s="50">
        <v>0</v>
      </c>
      <c r="AM11" s="50">
        <v>0</v>
      </c>
      <c r="AN11" s="51">
        <v>0</v>
      </c>
      <c r="AO11" s="50">
        <v>0</v>
      </c>
      <c r="AP11" s="51">
        <v>0</v>
      </c>
      <c r="AQ11" s="48">
        <f t="shared" ref="AQ11" si="32">AW11-AK11</f>
        <v>7498</v>
      </c>
      <c r="AR11" s="48">
        <f t="shared" ref="AR11" si="33">AX11-AL11</f>
        <v>20</v>
      </c>
      <c r="AS11" s="48">
        <f t="shared" ref="AS11" si="34">AY11-AM11</f>
        <v>0</v>
      </c>
      <c r="AT11" s="57">
        <f t="shared" si="22"/>
        <v>-100</v>
      </c>
      <c r="AU11" s="48">
        <f t="shared" si="3"/>
        <v>0</v>
      </c>
      <c r="AV11" s="57">
        <f t="shared" ref="AV11" si="35">ROUND(((AU11/AR11-1)*100),1)</f>
        <v>-100</v>
      </c>
      <c r="AW11" s="50">
        <v>7498</v>
      </c>
      <c r="AX11" s="50">
        <v>20</v>
      </c>
      <c r="AY11" s="50">
        <v>0</v>
      </c>
      <c r="AZ11" s="57">
        <f t="shared" si="16"/>
        <v>-100</v>
      </c>
      <c r="BA11" s="50">
        <v>0</v>
      </c>
      <c r="BB11" s="57">
        <f t="shared" si="17"/>
        <v>-100</v>
      </c>
      <c r="BC11" s="48">
        <f t="shared" si="4"/>
        <v>0</v>
      </c>
      <c r="BD11" s="48">
        <f t="shared" si="4"/>
        <v>0</v>
      </c>
      <c r="BE11" s="48"/>
      <c r="BF11" s="50">
        <v>0</v>
      </c>
      <c r="BG11" s="48"/>
      <c r="BH11" s="50">
        <v>0</v>
      </c>
      <c r="BI11" s="50">
        <v>7498</v>
      </c>
      <c r="BJ11" s="50">
        <v>20</v>
      </c>
      <c r="BK11" s="50">
        <v>0</v>
      </c>
      <c r="BL11" s="57">
        <f t="shared" si="18"/>
        <v>-100</v>
      </c>
      <c r="BM11" s="50">
        <v>0</v>
      </c>
      <c r="BN11" s="57">
        <f t="shared" si="19"/>
        <v>-100</v>
      </c>
    </row>
    <row r="12" spans="1:66" s="8" customFormat="1" ht="16.5" customHeight="1">
      <c r="A12" s="38"/>
      <c r="B12" s="41" t="s">
        <v>46</v>
      </c>
      <c r="C12" s="48">
        <v>222</v>
      </c>
      <c r="D12" s="48">
        <v>47</v>
      </c>
      <c r="E12" s="48">
        <v>390</v>
      </c>
      <c r="F12" s="48">
        <v>8</v>
      </c>
      <c r="G12" s="50">
        <v>0</v>
      </c>
      <c r="H12" s="50">
        <v>0</v>
      </c>
      <c r="I12" s="50">
        <v>4848</v>
      </c>
      <c r="J12" s="50">
        <v>907</v>
      </c>
      <c r="K12" s="50">
        <v>7480</v>
      </c>
      <c r="L12" s="50">
        <v>895</v>
      </c>
      <c r="M12" s="50">
        <v>264</v>
      </c>
      <c r="N12" s="50">
        <v>1</v>
      </c>
      <c r="O12" s="50">
        <v>0</v>
      </c>
      <c r="P12" s="57">
        <f t="shared" si="20"/>
        <v>-100</v>
      </c>
      <c r="Q12" s="50">
        <v>0</v>
      </c>
      <c r="R12" s="57">
        <f t="shared" si="21"/>
        <v>-100</v>
      </c>
      <c r="S12" s="48">
        <f t="shared" si="29"/>
        <v>0</v>
      </c>
      <c r="T12" s="48">
        <f t="shared" si="30"/>
        <v>0</v>
      </c>
      <c r="U12" s="48">
        <f t="shared" si="0"/>
        <v>0</v>
      </c>
      <c r="V12" s="50">
        <v>0</v>
      </c>
      <c r="W12" s="48">
        <f t="shared" si="31"/>
        <v>0</v>
      </c>
      <c r="X12" s="50">
        <v>0</v>
      </c>
      <c r="Y12" s="50">
        <v>264</v>
      </c>
      <c r="Z12" s="50">
        <v>1</v>
      </c>
      <c r="AA12" s="50">
        <v>0</v>
      </c>
      <c r="AB12" s="57">
        <f t="shared" si="7"/>
        <v>-100</v>
      </c>
      <c r="AC12" s="50">
        <v>0</v>
      </c>
      <c r="AD12" s="57">
        <f t="shared" si="8"/>
        <v>-100</v>
      </c>
      <c r="AE12" s="48">
        <f t="shared" si="25"/>
        <v>1207</v>
      </c>
      <c r="AF12" s="48">
        <f t="shared" si="26"/>
        <v>202</v>
      </c>
      <c r="AG12" s="48">
        <f t="shared" si="27"/>
        <v>586</v>
      </c>
      <c r="AH12" s="57">
        <f t="shared" si="9"/>
        <v>-51.4</v>
      </c>
      <c r="AI12" s="48">
        <f t="shared" si="28"/>
        <v>105</v>
      </c>
      <c r="AJ12" s="57">
        <f t="shared" si="10"/>
        <v>-48</v>
      </c>
      <c r="AK12" s="50">
        <v>1471</v>
      </c>
      <c r="AL12" s="50">
        <v>203</v>
      </c>
      <c r="AM12" s="50">
        <v>586</v>
      </c>
      <c r="AN12" s="57">
        <f t="shared" si="11"/>
        <v>-60.2</v>
      </c>
      <c r="AO12" s="50">
        <v>105</v>
      </c>
      <c r="AP12" s="57">
        <f t="shared" si="12"/>
        <v>-48.3</v>
      </c>
      <c r="AQ12" s="48">
        <f t="shared" ref="AQ12:AS17" si="36">AW12-AK12</f>
        <v>0</v>
      </c>
      <c r="AR12" s="48">
        <f t="shared" si="36"/>
        <v>0</v>
      </c>
      <c r="AS12" s="48">
        <f t="shared" si="36"/>
        <v>4524</v>
      </c>
      <c r="AT12" s="50">
        <v>0</v>
      </c>
      <c r="AU12" s="48">
        <f t="shared" ref="AU12:AU17" si="37">BA12-AO12</f>
        <v>46</v>
      </c>
      <c r="AV12" s="50">
        <v>0</v>
      </c>
      <c r="AW12" s="50">
        <v>1471</v>
      </c>
      <c r="AX12" s="50">
        <v>203</v>
      </c>
      <c r="AY12" s="50">
        <v>5110</v>
      </c>
      <c r="AZ12" s="57">
        <f t="shared" si="16"/>
        <v>247.4</v>
      </c>
      <c r="BA12" s="50">
        <v>151</v>
      </c>
      <c r="BB12" s="57">
        <f t="shared" si="17"/>
        <v>-25.6</v>
      </c>
      <c r="BC12" s="48">
        <f t="shared" ref="BC12:BE17" si="38">BI12-AW12</f>
        <v>977</v>
      </c>
      <c r="BD12" s="48">
        <f t="shared" si="38"/>
        <v>192</v>
      </c>
      <c r="BE12" s="48">
        <f t="shared" si="38"/>
        <v>240</v>
      </c>
      <c r="BF12" s="57">
        <f t="shared" si="23"/>
        <v>-75.400000000000006</v>
      </c>
      <c r="BG12" s="48">
        <f t="shared" ref="BG12:BG17" si="39">BM12-BA12</f>
        <v>49</v>
      </c>
      <c r="BH12" s="57">
        <f t="shared" si="24"/>
        <v>-74.5</v>
      </c>
      <c r="BI12" s="50">
        <v>2448</v>
      </c>
      <c r="BJ12" s="50">
        <v>395</v>
      </c>
      <c r="BK12" s="50">
        <v>5350</v>
      </c>
      <c r="BL12" s="57">
        <f t="shared" si="18"/>
        <v>118.5</v>
      </c>
      <c r="BM12" s="50">
        <v>200</v>
      </c>
      <c r="BN12" s="57">
        <f t="shared" si="19"/>
        <v>-49.4</v>
      </c>
    </row>
    <row r="13" spans="1:66" s="8" customFormat="1" ht="16.5" customHeight="1">
      <c r="A13" s="38"/>
      <c r="B13" s="41" t="s">
        <v>43</v>
      </c>
      <c r="C13" s="48">
        <v>2010</v>
      </c>
      <c r="D13" s="48">
        <v>234</v>
      </c>
      <c r="E13" s="48">
        <v>1967</v>
      </c>
      <c r="F13" s="48">
        <v>393</v>
      </c>
      <c r="G13" s="50">
        <v>1714</v>
      </c>
      <c r="H13" s="50">
        <v>522</v>
      </c>
      <c r="I13" s="50">
        <v>1577</v>
      </c>
      <c r="J13" s="50">
        <v>353</v>
      </c>
      <c r="K13" s="50">
        <v>221</v>
      </c>
      <c r="L13" s="50">
        <v>45</v>
      </c>
      <c r="M13" s="50">
        <v>0</v>
      </c>
      <c r="N13" s="50">
        <v>0</v>
      </c>
      <c r="O13" s="50">
        <v>0</v>
      </c>
      <c r="P13" s="51">
        <v>0</v>
      </c>
      <c r="Q13" s="50">
        <v>0</v>
      </c>
      <c r="R13" s="51">
        <v>0</v>
      </c>
      <c r="S13" s="13">
        <f t="shared" ref="S13:U17" si="40">Y13-M13</f>
        <v>0</v>
      </c>
      <c r="T13" s="13">
        <f t="shared" si="40"/>
        <v>0</v>
      </c>
      <c r="U13" s="13">
        <f t="shared" si="40"/>
        <v>0</v>
      </c>
      <c r="V13" s="50">
        <v>0</v>
      </c>
      <c r="W13" s="13">
        <f t="shared" ref="W13:W17" si="41">AC13-Q13</f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48">
        <f t="shared" si="25"/>
        <v>0</v>
      </c>
      <c r="AF13" s="48">
        <f t="shared" si="26"/>
        <v>0</v>
      </c>
      <c r="AG13" s="48">
        <f t="shared" si="27"/>
        <v>0</v>
      </c>
      <c r="AH13" s="50">
        <v>0</v>
      </c>
      <c r="AI13" s="48">
        <f t="shared" si="28"/>
        <v>0</v>
      </c>
      <c r="AJ13" s="50">
        <v>0</v>
      </c>
      <c r="AK13" s="50">
        <v>0</v>
      </c>
      <c r="AL13" s="50">
        <v>0</v>
      </c>
      <c r="AM13" s="50">
        <v>0</v>
      </c>
      <c r="AN13" s="51">
        <v>0</v>
      </c>
      <c r="AO13" s="50">
        <v>0</v>
      </c>
      <c r="AP13" s="51">
        <v>0</v>
      </c>
      <c r="AQ13" s="48">
        <f t="shared" si="36"/>
        <v>0</v>
      </c>
      <c r="AR13" s="48">
        <f t="shared" si="36"/>
        <v>0</v>
      </c>
      <c r="AS13" s="48">
        <f t="shared" si="36"/>
        <v>0</v>
      </c>
      <c r="AT13" s="50">
        <v>0</v>
      </c>
      <c r="AU13" s="48">
        <f t="shared" si="37"/>
        <v>0</v>
      </c>
      <c r="AV13" s="50">
        <v>0</v>
      </c>
      <c r="AW13" s="50">
        <v>0</v>
      </c>
      <c r="AX13" s="50">
        <v>0</v>
      </c>
      <c r="AY13" s="50">
        <v>0</v>
      </c>
      <c r="AZ13" s="51">
        <v>0</v>
      </c>
      <c r="BA13" s="50">
        <v>0</v>
      </c>
      <c r="BB13" s="51">
        <v>0</v>
      </c>
      <c r="BC13" s="48">
        <f t="shared" si="38"/>
        <v>0</v>
      </c>
      <c r="BD13" s="48">
        <f t="shared" si="38"/>
        <v>0</v>
      </c>
      <c r="BE13" s="48">
        <f t="shared" si="38"/>
        <v>0</v>
      </c>
      <c r="BF13" s="50">
        <v>0</v>
      </c>
      <c r="BG13" s="48">
        <f t="shared" si="39"/>
        <v>0</v>
      </c>
      <c r="BH13" s="50">
        <v>0</v>
      </c>
      <c r="BI13" s="50">
        <v>0</v>
      </c>
      <c r="BJ13" s="50">
        <v>0</v>
      </c>
      <c r="BK13" s="50">
        <v>0</v>
      </c>
      <c r="BL13" s="51">
        <v>0</v>
      </c>
      <c r="BM13" s="50">
        <v>0</v>
      </c>
      <c r="BN13" s="51">
        <v>0</v>
      </c>
    </row>
    <row r="14" spans="1:66" s="8" customFormat="1" ht="16.5" customHeight="1">
      <c r="A14" s="38"/>
      <c r="B14" s="41" t="s">
        <v>147</v>
      </c>
      <c r="C14" s="48">
        <v>971</v>
      </c>
      <c r="D14" s="48">
        <v>233</v>
      </c>
      <c r="E14" s="48">
        <v>0</v>
      </c>
      <c r="F14" s="48">
        <v>0</v>
      </c>
      <c r="G14" s="50">
        <v>1240</v>
      </c>
      <c r="H14" s="50">
        <v>418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1">
        <v>0</v>
      </c>
      <c r="Q14" s="50">
        <v>0</v>
      </c>
      <c r="R14" s="51">
        <v>0</v>
      </c>
      <c r="S14" s="13">
        <f t="shared" si="40"/>
        <v>0</v>
      </c>
      <c r="T14" s="13">
        <f t="shared" si="40"/>
        <v>0</v>
      </c>
      <c r="U14" s="13">
        <f t="shared" si="40"/>
        <v>0</v>
      </c>
      <c r="V14" s="50">
        <v>0</v>
      </c>
      <c r="W14" s="13">
        <f t="shared" si="41"/>
        <v>0</v>
      </c>
      <c r="X14" s="16">
        <v>0</v>
      </c>
      <c r="Y14" s="50">
        <v>0</v>
      </c>
      <c r="Z14" s="50">
        <v>0</v>
      </c>
      <c r="AA14" s="50">
        <v>0</v>
      </c>
      <c r="AB14" s="51">
        <v>0</v>
      </c>
      <c r="AC14" s="50">
        <v>0</v>
      </c>
      <c r="AD14" s="51">
        <v>0</v>
      </c>
      <c r="AE14" s="48">
        <f t="shared" si="25"/>
        <v>0</v>
      </c>
      <c r="AF14" s="48">
        <f t="shared" si="26"/>
        <v>0</v>
      </c>
      <c r="AG14" s="48">
        <f t="shared" si="27"/>
        <v>0</v>
      </c>
      <c r="AH14" s="50">
        <v>0</v>
      </c>
      <c r="AI14" s="48">
        <f t="shared" si="28"/>
        <v>0</v>
      </c>
      <c r="AJ14" s="50">
        <v>0</v>
      </c>
      <c r="AK14" s="50">
        <v>0</v>
      </c>
      <c r="AL14" s="50">
        <v>0</v>
      </c>
      <c r="AM14" s="50">
        <v>0</v>
      </c>
      <c r="AN14" s="51">
        <v>0</v>
      </c>
      <c r="AO14" s="50">
        <v>0</v>
      </c>
      <c r="AP14" s="51">
        <v>0</v>
      </c>
      <c r="AQ14" s="48">
        <f t="shared" si="36"/>
        <v>0</v>
      </c>
      <c r="AR14" s="48">
        <f t="shared" si="36"/>
        <v>0</v>
      </c>
      <c r="AS14" s="48">
        <f t="shared" si="36"/>
        <v>0</v>
      </c>
      <c r="AT14" s="50">
        <v>0</v>
      </c>
      <c r="AU14" s="48">
        <f t="shared" si="37"/>
        <v>0</v>
      </c>
      <c r="AV14" s="50">
        <v>0</v>
      </c>
      <c r="AW14" s="50">
        <v>0</v>
      </c>
      <c r="AX14" s="50">
        <v>0</v>
      </c>
      <c r="AY14" s="50">
        <v>0</v>
      </c>
      <c r="AZ14" s="51">
        <v>0</v>
      </c>
      <c r="BA14" s="50">
        <v>0</v>
      </c>
      <c r="BB14" s="51">
        <v>0</v>
      </c>
      <c r="BC14" s="48">
        <f t="shared" si="38"/>
        <v>0</v>
      </c>
      <c r="BD14" s="48">
        <f t="shared" si="38"/>
        <v>0</v>
      </c>
      <c r="BE14" s="48">
        <f t="shared" si="38"/>
        <v>0</v>
      </c>
      <c r="BF14" s="50">
        <v>0</v>
      </c>
      <c r="BG14" s="48">
        <f t="shared" si="39"/>
        <v>0</v>
      </c>
      <c r="BH14" s="50">
        <v>0</v>
      </c>
      <c r="BI14" s="50">
        <v>0</v>
      </c>
      <c r="BJ14" s="50">
        <v>0</v>
      </c>
      <c r="BK14" s="50">
        <v>0</v>
      </c>
      <c r="BL14" s="51">
        <v>0</v>
      </c>
      <c r="BM14" s="50">
        <v>0</v>
      </c>
      <c r="BN14" s="51">
        <v>0</v>
      </c>
    </row>
    <row r="15" spans="1:66" s="8" customFormat="1" ht="16.5" customHeight="1">
      <c r="A15" s="38"/>
      <c r="B15" s="41" t="s">
        <v>166</v>
      </c>
      <c r="C15" s="48">
        <v>50</v>
      </c>
      <c r="D15" s="48">
        <v>12</v>
      </c>
      <c r="E15" s="48">
        <v>500</v>
      </c>
      <c r="F15" s="48">
        <v>116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1">
        <v>0</v>
      </c>
      <c r="Q15" s="50">
        <v>0</v>
      </c>
      <c r="R15" s="51">
        <v>0</v>
      </c>
      <c r="S15" s="13">
        <f t="shared" si="40"/>
        <v>0</v>
      </c>
      <c r="T15" s="13">
        <f t="shared" si="40"/>
        <v>0</v>
      </c>
      <c r="U15" s="13">
        <f t="shared" si="40"/>
        <v>0</v>
      </c>
      <c r="V15" s="15">
        <v>0</v>
      </c>
      <c r="W15" s="13">
        <f t="shared" si="41"/>
        <v>0</v>
      </c>
      <c r="X15" s="51">
        <v>0</v>
      </c>
      <c r="Y15" s="50">
        <v>0</v>
      </c>
      <c r="Z15" s="50">
        <v>0</v>
      </c>
      <c r="AA15" s="50">
        <v>0</v>
      </c>
      <c r="AB15" s="51">
        <v>0</v>
      </c>
      <c r="AC15" s="50">
        <v>0</v>
      </c>
      <c r="AD15" s="51">
        <v>0</v>
      </c>
      <c r="AE15" s="48">
        <f t="shared" ref="AE15:AG17" si="42">AK15-Y15</f>
        <v>0</v>
      </c>
      <c r="AF15" s="48">
        <f t="shared" si="42"/>
        <v>0</v>
      </c>
      <c r="AG15" s="48">
        <f t="shared" si="42"/>
        <v>0</v>
      </c>
      <c r="AH15" s="50">
        <v>0</v>
      </c>
      <c r="AI15" s="48">
        <f t="shared" ref="AI15:AI17" si="43">AO15-AC15</f>
        <v>0</v>
      </c>
      <c r="AJ15" s="51">
        <v>0</v>
      </c>
      <c r="AK15" s="50">
        <v>0</v>
      </c>
      <c r="AL15" s="50">
        <v>0</v>
      </c>
      <c r="AM15" s="50">
        <v>0</v>
      </c>
      <c r="AN15" s="51">
        <v>0</v>
      </c>
      <c r="AO15" s="50">
        <v>0</v>
      </c>
      <c r="AP15" s="51">
        <v>0</v>
      </c>
      <c r="AQ15" s="48">
        <f t="shared" si="36"/>
        <v>0</v>
      </c>
      <c r="AR15" s="48">
        <f t="shared" si="36"/>
        <v>0</v>
      </c>
      <c r="AS15" s="48">
        <f t="shared" si="36"/>
        <v>0</v>
      </c>
      <c r="AT15" s="50">
        <v>0</v>
      </c>
      <c r="AU15" s="48">
        <f t="shared" si="37"/>
        <v>0</v>
      </c>
      <c r="AV15" s="51">
        <v>0</v>
      </c>
      <c r="AW15" s="50">
        <v>0</v>
      </c>
      <c r="AX15" s="50">
        <v>0</v>
      </c>
      <c r="AY15" s="50">
        <v>0</v>
      </c>
      <c r="AZ15" s="51">
        <v>0</v>
      </c>
      <c r="BA15" s="50">
        <v>0</v>
      </c>
      <c r="BB15" s="51">
        <v>0</v>
      </c>
      <c r="BC15" s="48">
        <f t="shared" si="38"/>
        <v>0</v>
      </c>
      <c r="BD15" s="48">
        <f t="shared" si="38"/>
        <v>0</v>
      </c>
      <c r="BE15" s="48">
        <f t="shared" si="38"/>
        <v>0</v>
      </c>
      <c r="BF15" s="50">
        <v>0</v>
      </c>
      <c r="BG15" s="48">
        <f t="shared" si="39"/>
        <v>0</v>
      </c>
      <c r="BH15" s="51">
        <v>0</v>
      </c>
      <c r="BI15" s="50">
        <v>0</v>
      </c>
      <c r="BJ15" s="50">
        <v>0</v>
      </c>
      <c r="BK15" s="50">
        <v>0</v>
      </c>
      <c r="BL15" s="51">
        <v>0</v>
      </c>
      <c r="BM15" s="50">
        <v>0</v>
      </c>
      <c r="BN15" s="51">
        <v>0</v>
      </c>
    </row>
    <row r="16" spans="1:66" s="8" customFormat="1" ht="16.5" customHeight="1">
      <c r="A16" s="38"/>
      <c r="B16" s="41" t="s">
        <v>130</v>
      </c>
      <c r="C16" s="48">
        <v>189</v>
      </c>
      <c r="D16" s="48">
        <v>38</v>
      </c>
      <c r="E16" s="48">
        <v>141</v>
      </c>
      <c r="F16" s="48">
        <v>28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1">
        <v>0</v>
      </c>
      <c r="Q16" s="15">
        <v>0</v>
      </c>
      <c r="R16" s="16">
        <v>0</v>
      </c>
      <c r="S16" s="13">
        <f t="shared" si="40"/>
        <v>0</v>
      </c>
      <c r="T16" s="13">
        <f t="shared" si="40"/>
        <v>0</v>
      </c>
      <c r="U16" s="13">
        <f t="shared" si="40"/>
        <v>0</v>
      </c>
      <c r="V16" s="51">
        <v>0</v>
      </c>
      <c r="W16" s="13">
        <f t="shared" si="41"/>
        <v>0</v>
      </c>
      <c r="X16" s="51">
        <v>0</v>
      </c>
      <c r="Y16" s="50">
        <v>0</v>
      </c>
      <c r="Z16" s="50">
        <v>0</v>
      </c>
      <c r="AA16" s="50">
        <v>0</v>
      </c>
      <c r="AB16" s="51">
        <v>0</v>
      </c>
      <c r="AC16" s="50">
        <v>0</v>
      </c>
      <c r="AD16" s="51">
        <v>0</v>
      </c>
      <c r="AE16" s="48">
        <f t="shared" si="42"/>
        <v>0</v>
      </c>
      <c r="AF16" s="48">
        <f t="shared" si="42"/>
        <v>0</v>
      </c>
      <c r="AG16" s="48">
        <f t="shared" si="42"/>
        <v>0</v>
      </c>
      <c r="AH16" s="51">
        <v>0</v>
      </c>
      <c r="AI16" s="48">
        <f t="shared" si="43"/>
        <v>0</v>
      </c>
      <c r="AJ16" s="51">
        <v>0</v>
      </c>
      <c r="AK16" s="50">
        <v>0</v>
      </c>
      <c r="AL16" s="50">
        <v>0</v>
      </c>
      <c r="AM16" s="50">
        <v>0</v>
      </c>
      <c r="AN16" s="51">
        <v>0</v>
      </c>
      <c r="AO16" s="50">
        <v>0</v>
      </c>
      <c r="AP16" s="51">
        <v>0</v>
      </c>
      <c r="AQ16" s="48">
        <f t="shared" si="36"/>
        <v>0</v>
      </c>
      <c r="AR16" s="48">
        <f t="shared" si="36"/>
        <v>0</v>
      </c>
      <c r="AS16" s="48">
        <f t="shared" si="36"/>
        <v>0</v>
      </c>
      <c r="AT16" s="51">
        <v>0</v>
      </c>
      <c r="AU16" s="48">
        <f t="shared" si="37"/>
        <v>0</v>
      </c>
      <c r="AV16" s="51">
        <v>0</v>
      </c>
      <c r="AW16" s="50">
        <v>0</v>
      </c>
      <c r="AX16" s="50">
        <v>0</v>
      </c>
      <c r="AY16" s="50">
        <v>0</v>
      </c>
      <c r="AZ16" s="51">
        <v>0</v>
      </c>
      <c r="BA16" s="50">
        <v>0</v>
      </c>
      <c r="BB16" s="51">
        <v>0</v>
      </c>
      <c r="BC16" s="48">
        <f t="shared" si="38"/>
        <v>0</v>
      </c>
      <c r="BD16" s="48">
        <f t="shared" si="38"/>
        <v>0</v>
      </c>
      <c r="BE16" s="48">
        <f t="shared" si="38"/>
        <v>0</v>
      </c>
      <c r="BF16" s="51">
        <v>0</v>
      </c>
      <c r="BG16" s="48">
        <f t="shared" si="39"/>
        <v>0</v>
      </c>
      <c r="BH16" s="51">
        <v>0</v>
      </c>
      <c r="BI16" s="50">
        <v>0</v>
      </c>
      <c r="BJ16" s="50">
        <v>0</v>
      </c>
      <c r="BK16" s="50">
        <v>0</v>
      </c>
      <c r="BL16" s="51">
        <v>0</v>
      </c>
      <c r="BM16" s="50">
        <v>0</v>
      </c>
      <c r="BN16" s="51">
        <v>0</v>
      </c>
    </row>
    <row r="17" spans="1:66" s="8" customFormat="1" ht="16.5" customHeight="1">
      <c r="A17" s="38"/>
      <c r="B17" s="41" t="s">
        <v>39</v>
      </c>
      <c r="C17" s="48">
        <v>0</v>
      </c>
      <c r="D17" s="48">
        <v>0</v>
      </c>
      <c r="E17" s="48">
        <v>93</v>
      </c>
      <c r="F17" s="48">
        <v>18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1">
        <v>0</v>
      </c>
      <c r="Q17" s="15">
        <v>0</v>
      </c>
      <c r="R17" s="16">
        <v>0</v>
      </c>
      <c r="S17" s="13">
        <f t="shared" si="40"/>
        <v>0</v>
      </c>
      <c r="T17" s="13">
        <f t="shared" si="40"/>
        <v>0</v>
      </c>
      <c r="U17" s="13">
        <f t="shared" si="40"/>
        <v>0</v>
      </c>
      <c r="V17" s="15">
        <v>0</v>
      </c>
      <c r="W17" s="13">
        <f t="shared" si="41"/>
        <v>0</v>
      </c>
      <c r="X17" s="51">
        <v>0</v>
      </c>
      <c r="Y17" s="50">
        <v>0</v>
      </c>
      <c r="Z17" s="50">
        <v>0</v>
      </c>
      <c r="AA17" s="50">
        <v>0</v>
      </c>
      <c r="AB17" s="51">
        <v>0</v>
      </c>
      <c r="AC17" s="50">
        <v>0</v>
      </c>
      <c r="AD17" s="51">
        <v>0</v>
      </c>
      <c r="AE17" s="48">
        <f t="shared" si="42"/>
        <v>0</v>
      </c>
      <c r="AF17" s="48">
        <f t="shared" si="42"/>
        <v>0</v>
      </c>
      <c r="AG17" s="48">
        <f t="shared" si="42"/>
        <v>0</v>
      </c>
      <c r="AH17" s="50">
        <v>0</v>
      </c>
      <c r="AI17" s="48">
        <f t="shared" si="43"/>
        <v>0</v>
      </c>
      <c r="AJ17" s="51">
        <v>0</v>
      </c>
      <c r="AK17" s="50">
        <v>0</v>
      </c>
      <c r="AL17" s="50">
        <v>0</v>
      </c>
      <c r="AM17" s="50">
        <v>0</v>
      </c>
      <c r="AN17" s="51">
        <v>0</v>
      </c>
      <c r="AO17" s="50">
        <v>0</v>
      </c>
      <c r="AP17" s="51">
        <v>0</v>
      </c>
      <c r="AQ17" s="48">
        <f t="shared" si="36"/>
        <v>0</v>
      </c>
      <c r="AR17" s="48">
        <f t="shared" si="36"/>
        <v>0</v>
      </c>
      <c r="AS17" s="48">
        <f t="shared" si="36"/>
        <v>0</v>
      </c>
      <c r="AT17" s="50">
        <v>0</v>
      </c>
      <c r="AU17" s="48">
        <f t="shared" si="37"/>
        <v>0</v>
      </c>
      <c r="AV17" s="51">
        <v>0</v>
      </c>
      <c r="AW17" s="50">
        <v>0</v>
      </c>
      <c r="AX17" s="50">
        <v>0</v>
      </c>
      <c r="AY17" s="50">
        <v>0</v>
      </c>
      <c r="AZ17" s="51">
        <v>0</v>
      </c>
      <c r="BA17" s="50">
        <v>0</v>
      </c>
      <c r="BB17" s="51">
        <v>0</v>
      </c>
      <c r="BC17" s="48">
        <f t="shared" si="38"/>
        <v>0</v>
      </c>
      <c r="BD17" s="48">
        <f t="shared" si="38"/>
        <v>0</v>
      </c>
      <c r="BE17" s="48">
        <f t="shared" si="38"/>
        <v>0</v>
      </c>
      <c r="BF17" s="50">
        <v>0</v>
      </c>
      <c r="BG17" s="48">
        <f t="shared" si="39"/>
        <v>0</v>
      </c>
      <c r="BH17" s="51">
        <v>0</v>
      </c>
      <c r="BI17" s="50">
        <v>0</v>
      </c>
      <c r="BJ17" s="50">
        <v>0</v>
      </c>
      <c r="BK17" s="50">
        <v>0</v>
      </c>
      <c r="BL17" s="51">
        <v>0</v>
      </c>
      <c r="BM17" s="50">
        <v>0</v>
      </c>
      <c r="BN17" s="51">
        <v>0</v>
      </c>
    </row>
    <row r="18" spans="1:66" s="39" customFormat="1" ht="16.5" customHeight="1">
      <c r="A18" s="38"/>
      <c r="B18" s="27" t="s">
        <v>97</v>
      </c>
      <c r="C18" s="53">
        <f t="shared" ref="C18:H18" si="44">C19-SUM(C6:C17)</f>
        <v>0</v>
      </c>
      <c r="D18" s="52">
        <f t="shared" si="44"/>
        <v>0</v>
      </c>
      <c r="E18" s="53">
        <f t="shared" si="44"/>
        <v>0</v>
      </c>
      <c r="F18" s="52">
        <f t="shared" si="44"/>
        <v>0</v>
      </c>
      <c r="G18" s="52">
        <f t="shared" si="44"/>
        <v>0</v>
      </c>
      <c r="H18" s="52">
        <f t="shared" si="44"/>
        <v>0</v>
      </c>
      <c r="I18" s="52">
        <f t="shared" ref="I18:O18" si="45">I19-SUM(I6:I17)</f>
        <v>45</v>
      </c>
      <c r="J18" s="52">
        <f t="shared" si="45"/>
        <v>5</v>
      </c>
      <c r="K18" s="52">
        <f t="shared" si="45"/>
        <v>0</v>
      </c>
      <c r="L18" s="52">
        <f t="shared" si="45"/>
        <v>0</v>
      </c>
      <c r="M18" s="52">
        <f t="shared" si="45"/>
        <v>0</v>
      </c>
      <c r="N18" s="52">
        <f t="shared" si="45"/>
        <v>0</v>
      </c>
      <c r="O18" s="52">
        <f t="shared" si="45"/>
        <v>0</v>
      </c>
      <c r="P18" s="53">
        <v>0</v>
      </c>
      <c r="Q18" s="52">
        <f>Q19-SUM(Q6:Q17)</f>
        <v>0</v>
      </c>
      <c r="R18" s="53">
        <v>0</v>
      </c>
      <c r="S18" s="52">
        <f>S19-SUM(S6:S17)</f>
        <v>0</v>
      </c>
      <c r="T18" s="52">
        <f>T19-SUM(T6:T17)</f>
        <v>0</v>
      </c>
      <c r="U18" s="53">
        <f>U19-SUM(U6:U17)</f>
        <v>0</v>
      </c>
      <c r="V18" s="50">
        <v>0</v>
      </c>
      <c r="W18" s="52">
        <f>W19-SUM(W6:W17)</f>
        <v>0</v>
      </c>
      <c r="X18" s="53">
        <v>0</v>
      </c>
      <c r="Y18" s="52">
        <f>Y19-SUM(Y6:Y17)</f>
        <v>0</v>
      </c>
      <c r="Z18" s="52">
        <f>Z19-SUM(Z6:Z17)</f>
        <v>0</v>
      </c>
      <c r="AA18" s="52">
        <f>AA19-SUM(AA6:AA17)</f>
        <v>0</v>
      </c>
      <c r="AB18" s="53">
        <v>0</v>
      </c>
      <c r="AC18" s="52">
        <f>AC19-SUM(AC6:AC17)</f>
        <v>0</v>
      </c>
      <c r="AD18" s="53">
        <v>0</v>
      </c>
      <c r="AE18" s="52">
        <f>AE19-SUM(AE6:AE17)</f>
        <v>0</v>
      </c>
      <c r="AF18" s="52">
        <f>AF19-SUM(AF6:AF17)</f>
        <v>0</v>
      </c>
      <c r="AG18" s="53">
        <f>AG19-SUM(AG6:AG17)</f>
        <v>0</v>
      </c>
      <c r="AH18" s="50">
        <v>0</v>
      </c>
      <c r="AI18" s="52">
        <f>AI19-SUM(AI6:AI17)</f>
        <v>0</v>
      </c>
      <c r="AJ18" s="53">
        <v>0</v>
      </c>
      <c r="AK18" s="52">
        <f>AK19-SUM(AK6:AK17)</f>
        <v>0</v>
      </c>
      <c r="AL18" s="52">
        <f>AL19-SUM(AL6:AL17)</f>
        <v>0</v>
      </c>
      <c r="AM18" s="52">
        <f>AM19-SUM(AM6:AM17)</f>
        <v>0</v>
      </c>
      <c r="AN18" s="53">
        <v>0</v>
      </c>
      <c r="AO18" s="52">
        <f>AO19-SUM(AO6:AO17)</f>
        <v>0</v>
      </c>
      <c r="AP18" s="53">
        <v>0</v>
      </c>
      <c r="AQ18" s="52">
        <f>AQ19-SUM(AQ6:AQ17)</f>
        <v>0</v>
      </c>
      <c r="AR18" s="52">
        <f>AR19-SUM(AR6:AR17)</f>
        <v>0</v>
      </c>
      <c r="AS18" s="53">
        <f>AS19-SUM(AS6:AS17)</f>
        <v>0</v>
      </c>
      <c r="AT18" s="50">
        <v>0</v>
      </c>
      <c r="AU18" s="52">
        <f>AU19-SUM(AU6:AU17)</f>
        <v>0</v>
      </c>
      <c r="AV18" s="53">
        <v>0</v>
      </c>
      <c r="AW18" s="52">
        <f>AW19-SUM(AW6:AW17)</f>
        <v>0</v>
      </c>
      <c r="AX18" s="52">
        <f>AX19-SUM(AX6:AX17)</f>
        <v>0</v>
      </c>
      <c r="AY18" s="52">
        <f>AY19-SUM(AY6:AY17)</f>
        <v>0</v>
      </c>
      <c r="AZ18" s="53">
        <v>0</v>
      </c>
      <c r="BA18" s="52">
        <f>BA19-SUM(BA6:BA17)</f>
        <v>0</v>
      </c>
      <c r="BB18" s="53">
        <v>0</v>
      </c>
      <c r="BC18" s="52">
        <f>BC19-SUM(BC6:BC17)</f>
        <v>0</v>
      </c>
      <c r="BD18" s="52">
        <f>BD19-SUM(BD6:BD17)</f>
        <v>0</v>
      </c>
      <c r="BE18" s="53">
        <f>BE19-SUM(BE6:BE17)</f>
        <v>0</v>
      </c>
      <c r="BF18" s="50">
        <v>0</v>
      </c>
      <c r="BG18" s="52">
        <f>BG19-SUM(BG6:BG17)</f>
        <v>0</v>
      </c>
      <c r="BH18" s="53">
        <v>0</v>
      </c>
      <c r="BI18" s="52">
        <f>BI19-SUM(BI6:BI17)</f>
        <v>0</v>
      </c>
      <c r="BJ18" s="52">
        <f>BJ19-SUM(BJ6:BJ17)</f>
        <v>0</v>
      </c>
      <c r="BK18" s="52">
        <f>BK19-SUM(BK6:BK17)</f>
        <v>0</v>
      </c>
      <c r="BL18" s="53">
        <v>0</v>
      </c>
      <c r="BM18" s="52">
        <f>BM19-SUM(BM6:BM17)</f>
        <v>0</v>
      </c>
      <c r="BN18" s="53">
        <v>0</v>
      </c>
    </row>
    <row r="19" spans="1:66" s="10" customFormat="1" ht="16.5" customHeight="1">
      <c r="A19" s="9"/>
      <c r="B19" s="29" t="s">
        <v>99</v>
      </c>
      <c r="C19" s="53">
        <v>34880</v>
      </c>
      <c r="D19" s="52">
        <v>4928</v>
      </c>
      <c r="E19" s="19">
        <v>65487</v>
      </c>
      <c r="F19" s="18">
        <v>9216</v>
      </c>
      <c r="G19" s="52">
        <v>71315</v>
      </c>
      <c r="H19" s="52">
        <v>9055</v>
      </c>
      <c r="I19" s="52">
        <v>93990</v>
      </c>
      <c r="J19" s="52">
        <v>8934</v>
      </c>
      <c r="K19" s="52">
        <v>131726</v>
      </c>
      <c r="L19" s="52">
        <v>9407</v>
      </c>
      <c r="M19" s="52">
        <v>14984</v>
      </c>
      <c r="N19" s="52">
        <v>916</v>
      </c>
      <c r="O19" s="52">
        <v>9500</v>
      </c>
      <c r="P19" s="24">
        <f t="shared" ref="P19" si="46">ROUND(((O19/M19-1)*100),1)</f>
        <v>-36.6</v>
      </c>
      <c r="Q19" s="18">
        <v>1078</v>
      </c>
      <c r="R19" s="24">
        <f t="shared" ref="R19" si="47">ROUND(((Q19/N19-1)*100),1)</f>
        <v>17.7</v>
      </c>
      <c r="S19" s="23">
        <f t="shared" ref="S19:U19" si="48">Y19-M19</f>
        <v>5998</v>
      </c>
      <c r="T19" s="23">
        <f t="shared" si="48"/>
        <v>750</v>
      </c>
      <c r="U19" s="19">
        <f t="shared" si="48"/>
        <v>8520</v>
      </c>
      <c r="V19" s="24">
        <f t="shared" ref="V19:V21" si="49">ROUND(((U19/S19-1)*100),1)</f>
        <v>42</v>
      </c>
      <c r="W19" s="18">
        <f t="shared" ref="W19:W30" si="50">AC19-Q19</f>
        <v>716</v>
      </c>
      <c r="X19" s="24">
        <f t="shared" ref="X19:X21" si="51">ROUND(((W19/T19-1)*100),1)</f>
        <v>-4.5</v>
      </c>
      <c r="Y19" s="52">
        <v>20982</v>
      </c>
      <c r="Z19" s="52">
        <v>1666</v>
      </c>
      <c r="AA19" s="52">
        <v>18020</v>
      </c>
      <c r="AB19" s="56">
        <f t="shared" ref="AB19:AB21" si="52">ROUND(((AA19/Y19-1)*100),1)</f>
        <v>-14.1</v>
      </c>
      <c r="AC19" s="52">
        <v>1794</v>
      </c>
      <c r="AD19" s="56">
        <f t="shared" ref="AD19:AD21" si="53">ROUND(((AC19/Z19-1)*100),1)</f>
        <v>7.7</v>
      </c>
      <c r="AE19" s="55">
        <f t="shared" ref="AE19" si="54">AK19-Y19</f>
        <v>12901</v>
      </c>
      <c r="AF19" s="55">
        <f t="shared" ref="AF19" si="55">AL19-Z19</f>
        <v>1069</v>
      </c>
      <c r="AG19" s="53">
        <f t="shared" ref="AG19" si="56">AM19-AA19</f>
        <v>9241</v>
      </c>
      <c r="AH19" s="56">
        <f t="shared" ref="AH19:AH20" si="57">ROUND(((AG19/AE19-1)*100),1)</f>
        <v>-28.4</v>
      </c>
      <c r="AI19" s="52">
        <f t="shared" ref="AI19" si="58">AO19-AC19</f>
        <v>732</v>
      </c>
      <c r="AJ19" s="56">
        <f t="shared" ref="AJ19:AJ20" si="59">ROUND(((AI19/AF19-1)*100),1)</f>
        <v>-31.5</v>
      </c>
      <c r="AK19" s="52">
        <v>33883</v>
      </c>
      <c r="AL19" s="52">
        <v>2735</v>
      </c>
      <c r="AM19" s="52">
        <v>27261</v>
      </c>
      <c r="AN19" s="56">
        <f t="shared" ref="AN19:AN21" si="60">ROUND(((AM19/AK19-1)*100),1)</f>
        <v>-19.5</v>
      </c>
      <c r="AO19" s="52">
        <v>2526</v>
      </c>
      <c r="AP19" s="56">
        <f t="shared" ref="AP19:AP21" si="61">ROUND(((AO19/AL19-1)*100),1)</f>
        <v>-7.6</v>
      </c>
      <c r="AQ19" s="55">
        <f t="shared" ref="AQ19" si="62">AW19-AK19</f>
        <v>15654</v>
      </c>
      <c r="AR19" s="55">
        <f t="shared" ref="AR19" si="63">AX19-AL19</f>
        <v>1008</v>
      </c>
      <c r="AS19" s="53">
        <f t="shared" ref="AS19" si="64">AY19-AM19</f>
        <v>12506</v>
      </c>
      <c r="AT19" s="56">
        <f t="shared" ref="AT19" si="65">ROUND(((AS19/AQ19-1)*100),1)</f>
        <v>-20.100000000000001</v>
      </c>
      <c r="AU19" s="52">
        <f t="shared" ref="AU19" si="66">BA19-AO19</f>
        <v>850</v>
      </c>
      <c r="AV19" s="56">
        <f t="shared" ref="AV19" si="67">ROUND(((AU19/AR19-1)*100),1)</f>
        <v>-15.7</v>
      </c>
      <c r="AW19" s="52">
        <v>49537</v>
      </c>
      <c r="AX19" s="52">
        <v>3743</v>
      </c>
      <c r="AY19" s="52">
        <v>39767</v>
      </c>
      <c r="AZ19" s="56">
        <f t="shared" ref="AZ19:AZ21" si="68">ROUND(((AY19/AW19-1)*100),1)</f>
        <v>-19.7</v>
      </c>
      <c r="BA19" s="52">
        <v>3376</v>
      </c>
      <c r="BB19" s="56">
        <f t="shared" ref="BB19:BB21" si="69">ROUND(((BA19/AX19-1)*100),1)</f>
        <v>-9.8000000000000007</v>
      </c>
      <c r="BC19" s="55">
        <f t="shared" ref="BC19" si="70">BI19-AW19</f>
        <v>6967</v>
      </c>
      <c r="BD19" s="55">
        <f t="shared" ref="BD19" si="71">BJ19-AX19</f>
        <v>817</v>
      </c>
      <c r="BE19" s="53">
        <f t="shared" ref="BE19" si="72">BK19-AY19</f>
        <v>5476</v>
      </c>
      <c r="BF19" s="56">
        <f t="shared" ref="BF19" si="73">ROUND(((BE19/BC19-1)*100),1)</f>
        <v>-21.4</v>
      </c>
      <c r="BG19" s="52">
        <f t="shared" ref="BG19" si="74">BM19-BA19</f>
        <v>479</v>
      </c>
      <c r="BH19" s="56">
        <f t="shared" ref="BH19" si="75">ROUND(((BG19/BD19-1)*100),1)</f>
        <v>-41.4</v>
      </c>
      <c r="BI19" s="52">
        <v>56504</v>
      </c>
      <c r="BJ19" s="52">
        <v>4560</v>
      </c>
      <c r="BK19" s="52">
        <v>45243</v>
      </c>
      <c r="BL19" s="56">
        <f t="shared" ref="BL19:BL21" si="76">ROUND(((BK19/BI19-1)*100),1)</f>
        <v>-19.899999999999999</v>
      </c>
      <c r="BM19" s="52">
        <v>3855</v>
      </c>
      <c r="BN19" s="56">
        <f t="shared" ref="BN19:BN22" si="77">ROUND(((BM19/BJ19-1)*100),1)</f>
        <v>-15.5</v>
      </c>
    </row>
    <row r="20" spans="1:66" s="8" customFormat="1" ht="16.5" customHeight="1">
      <c r="A20" s="38"/>
      <c r="B20" s="41" t="s">
        <v>48</v>
      </c>
      <c r="C20" s="50">
        <v>0</v>
      </c>
      <c r="D20" s="50">
        <v>0</v>
      </c>
      <c r="E20" s="15">
        <v>0</v>
      </c>
      <c r="F20" s="15">
        <v>0</v>
      </c>
      <c r="G20" s="50">
        <v>0</v>
      </c>
      <c r="H20" s="50">
        <v>0</v>
      </c>
      <c r="I20" s="50">
        <v>828</v>
      </c>
      <c r="J20" s="50">
        <v>128</v>
      </c>
      <c r="K20" s="50">
        <v>614</v>
      </c>
      <c r="L20" s="50">
        <v>91</v>
      </c>
      <c r="M20" s="50">
        <v>0</v>
      </c>
      <c r="N20" s="50">
        <v>0</v>
      </c>
      <c r="O20" s="50">
        <v>0</v>
      </c>
      <c r="P20" s="16">
        <v>0</v>
      </c>
      <c r="Q20" s="15">
        <v>0</v>
      </c>
      <c r="R20" s="16">
        <v>0</v>
      </c>
      <c r="S20" s="50">
        <f t="shared" ref="S20:U22" si="78">Y20-M20</f>
        <v>0</v>
      </c>
      <c r="T20" s="50">
        <f t="shared" si="78"/>
        <v>0</v>
      </c>
      <c r="U20" s="50">
        <f t="shared" si="78"/>
        <v>527</v>
      </c>
      <c r="V20" s="50">
        <v>0</v>
      </c>
      <c r="W20" s="50">
        <f>AC20-Q20</f>
        <v>82</v>
      </c>
      <c r="X20" s="50">
        <v>0</v>
      </c>
      <c r="Y20" s="50">
        <v>0</v>
      </c>
      <c r="Z20" s="50">
        <v>0</v>
      </c>
      <c r="AA20" s="50">
        <v>527</v>
      </c>
      <c r="AB20" s="50">
        <v>0</v>
      </c>
      <c r="AC20" s="50">
        <v>82</v>
      </c>
      <c r="AD20" s="50">
        <v>0</v>
      </c>
      <c r="AE20" s="50">
        <f t="shared" ref="AE20:AG21" si="79">AK20-Y20</f>
        <v>614</v>
      </c>
      <c r="AF20" s="50">
        <f t="shared" si="79"/>
        <v>91</v>
      </c>
      <c r="AG20" s="50">
        <f t="shared" si="79"/>
        <v>0</v>
      </c>
      <c r="AH20" s="49">
        <f t="shared" si="57"/>
        <v>-100</v>
      </c>
      <c r="AI20" s="50">
        <f>AO20-AC20</f>
        <v>0</v>
      </c>
      <c r="AJ20" s="49">
        <f t="shared" si="59"/>
        <v>-100</v>
      </c>
      <c r="AK20" s="50">
        <v>614</v>
      </c>
      <c r="AL20" s="50">
        <v>91</v>
      </c>
      <c r="AM20" s="50">
        <v>527</v>
      </c>
      <c r="AN20" s="57">
        <f t="shared" si="60"/>
        <v>-14.2</v>
      </c>
      <c r="AO20" s="50">
        <v>82</v>
      </c>
      <c r="AP20" s="57">
        <f t="shared" si="61"/>
        <v>-9.9</v>
      </c>
      <c r="AQ20" s="50">
        <f t="shared" ref="AQ20:AS21" si="80">AW20-AK20</f>
        <v>0</v>
      </c>
      <c r="AR20" s="50">
        <f t="shared" si="80"/>
        <v>0</v>
      </c>
      <c r="AS20" s="50">
        <f t="shared" si="80"/>
        <v>0</v>
      </c>
      <c r="AT20" s="50">
        <v>0</v>
      </c>
      <c r="AU20" s="50">
        <f>BA20-AO20</f>
        <v>0</v>
      </c>
      <c r="AV20" s="51">
        <v>0</v>
      </c>
      <c r="AW20" s="50">
        <v>614</v>
      </c>
      <c r="AX20" s="50">
        <v>91</v>
      </c>
      <c r="AY20" s="50">
        <v>527</v>
      </c>
      <c r="AZ20" s="57">
        <f t="shared" si="68"/>
        <v>-14.2</v>
      </c>
      <c r="BA20" s="50">
        <v>82</v>
      </c>
      <c r="BB20" s="57">
        <f t="shared" si="69"/>
        <v>-9.9</v>
      </c>
      <c r="BC20" s="50">
        <f t="shared" ref="BC20:BE22" si="81">BI20-AW20</f>
        <v>0</v>
      </c>
      <c r="BD20" s="50">
        <f t="shared" si="81"/>
        <v>0</v>
      </c>
      <c r="BE20" s="50">
        <f t="shared" si="81"/>
        <v>0</v>
      </c>
      <c r="BF20" s="50">
        <v>0</v>
      </c>
      <c r="BG20" s="50">
        <f>BM20-BA20</f>
        <v>0</v>
      </c>
      <c r="BH20" s="51">
        <v>0</v>
      </c>
      <c r="BI20" s="50">
        <v>614</v>
      </c>
      <c r="BJ20" s="50">
        <v>91</v>
      </c>
      <c r="BK20" s="50">
        <v>527</v>
      </c>
      <c r="BL20" s="57">
        <f t="shared" si="76"/>
        <v>-14.2</v>
      </c>
      <c r="BM20" s="50">
        <v>82</v>
      </c>
      <c r="BN20" s="57">
        <f t="shared" si="77"/>
        <v>-9.9</v>
      </c>
    </row>
    <row r="21" spans="1:66" s="8" customFormat="1" ht="16.5" customHeight="1">
      <c r="A21" s="38"/>
      <c r="B21" s="41" t="s">
        <v>32</v>
      </c>
      <c r="C21" s="50">
        <v>234</v>
      </c>
      <c r="D21" s="50">
        <v>41</v>
      </c>
      <c r="E21" s="15">
        <v>0</v>
      </c>
      <c r="F21" s="15">
        <v>0</v>
      </c>
      <c r="G21" s="50">
        <v>179</v>
      </c>
      <c r="H21" s="50">
        <v>38</v>
      </c>
      <c r="I21" s="50">
        <v>0</v>
      </c>
      <c r="J21" s="50">
        <v>0</v>
      </c>
      <c r="K21" s="50">
        <v>269</v>
      </c>
      <c r="L21" s="50">
        <v>47</v>
      </c>
      <c r="M21" s="50">
        <v>0</v>
      </c>
      <c r="N21" s="50">
        <v>0</v>
      </c>
      <c r="O21" s="50">
        <v>10</v>
      </c>
      <c r="P21" s="51">
        <v>0</v>
      </c>
      <c r="Q21" s="15">
        <v>5</v>
      </c>
      <c r="R21" s="51">
        <v>0</v>
      </c>
      <c r="S21" s="15">
        <f t="shared" si="78"/>
        <v>149</v>
      </c>
      <c r="T21" s="15">
        <f t="shared" si="78"/>
        <v>16</v>
      </c>
      <c r="U21" s="15">
        <f t="shared" si="78"/>
        <v>0</v>
      </c>
      <c r="V21" s="57">
        <f t="shared" si="49"/>
        <v>-100</v>
      </c>
      <c r="W21" s="15">
        <f>AC21-Q21</f>
        <v>0</v>
      </c>
      <c r="X21" s="57">
        <f t="shared" si="51"/>
        <v>-100</v>
      </c>
      <c r="Y21" s="50">
        <v>149</v>
      </c>
      <c r="Z21" s="50">
        <v>16</v>
      </c>
      <c r="AA21" s="50">
        <v>10</v>
      </c>
      <c r="AB21" s="57">
        <f t="shared" si="52"/>
        <v>-93.3</v>
      </c>
      <c r="AC21" s="50">
        <v>5</v>
      </c>
      <c r="AD21" s="57">
        <f t="shared" si="53"/>
        <v>-68.8</v>
      </c>
      <c r="AE21" s="50">
        <f t="shared" si="79"/>
        <v>0</v>
      </c>
      <c r="AF21" s="50">
        <f t="shared" si="79"/>
        <v>0</v>
      </c>
      <c r="AG21" s="50">
        <f t="shared" si="79"/>
        <v>0</v>
      </c>
      <c r="AH21" s="50">
        <v>0</v>
      </c>
      <c r="AI21" s="50">
        <f>AO21-AC21</f>
        <v>0</v>
      </c>
      <c r="AJ21" s="50">
        <v>0</v>
      </c>
      <c r="AK21" s="50">
        <v>149</v>
      </c>
      <c r="AL21" s="50">
        <v>16</v>
      </c>
      <c r="AM21" s="50">
        <v>10</v>
      </c>
      <c r="AN21" s="57">
        <f t="shared" si="60"/>
        <v>-93.3</v>
      </c>
      <c r="AO21" s="50">
        <v>5</v>
      </c>
      <c r="AP21" s="57">
        <f t="shared" si="61"/>
        <v>-68.8</v>
      </c>
      <c r="AQ21" s="50">
        <f t="shared" si="80"/>
        <v>0</v>
      </c>
      <c r="AR21" s="50">
        <f t="shared" si="80"/>
        <v>0</v>
      </c>
      <c r="AS21" s="50">
        <f t="shared" si="80"/>
        <v>0</v>
      </c>
      <c r="AT21" s="50">
        <v>0</v>
      </c>
      <c r="AU21" s="50">
        <f>BA21-AO21</f>
        <v>0</v>
      </c>
      <c r="AV21" s="51">
        <v>0</v>
      </c>
      <c r="AW21" s="50">
        <v>149</v>
      </c>
      <c r="AX21" s="50">
        <v>16</v>
      </c>
      <c r="AY21" s="50">
        <v>10</v>
      </c>
      <c r="AZ21" s="57">
        <f t="shared" si="68"/>
        <v>-93.3</v>
      </c>
      <c r="BA21" s="50">
        <v>5</v>
      </c>
      <c r="BB21" s="57">
        <f t="shared" si="69"/>
        <v>-68.8</v>
      </c>
      <c r="BC21" s="50">
        <f t="shared" si="81"/>
        <v>0</v>
      </c>
      <c r="BD21" s="50">
        <f t="shared" si="81"/>
        <v>0</v>
      </c>
      <c r="BE21" s="50">
        <f t="shared" si="81"/>
        <v>0</v>
      </c>
      <c r="BF21" s="51">
        <v>0</v>
      </c>
      <c r="BG21" s="50">
        <f>BM21-BA21</f>
        <v>0</v>
      </c>
      <c r="BH21" s="51">
        <v>0</v>
      </c>
      <c r="BI21" s="50">
        <v>149</v>
      </c>
      <c r="BJ21" s="50">
        <v>16</v>
      </c>
      <c r="BK21" s="50">
        <v>10</v>
      </c>
      <c r="BL21" s="57">
        <f t="shared" si="76"/>
        <v>-93.3</v>
      </c>
      <c r="BM21" s="50">
        <v>5</v>
      </c>
      <c r="BN21" s="57">
        <f t="shared" si="77"/>
        <v>-68.8</v>
      </c>
    </row>
    <row r="22" spans="1:66" s="39" customFormat="1" ht="16.5" customHeight="1">
      <c r="A22" s="38"/>
      <c r="B22" s="41" t="s">
        <v>286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31</v>
      </c>
      <c r="L22" s="50">
        <v>5</v>
      </c>
      <c r="M22" s="50">
        <v>0</v>
      </c>
      <c r="N22" s="50">
        <v>0</v>
      </c>
      <c r="O22" s="50">
        <v>0</v>
      </c>
      <c r="P22" s="51">
        <v>0</v>
      </c>
      <c r="Q22" s="50">
        <v>0</v>
      </c>
      <c r="R22" s="51">
        <v>0</v>
      </c>
      <c r="S22" s="50">
        <f t="shared" si="78"/>
        <v>0</v>
      </c>
      <c r="T22" s="50">
        <f t="shared" si="78"/>
        <v>0</v>
      </c>
      <c r="U22" s="50">
        <f t="shared" si="78"/>
        <v>0</v>
      </c>
      <c r="V22" s="50">
        <v>0</v>
      </c>
      <c r="W22" s="50">
        <f>AC22-Q22</f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f t="shared" ref="AE22:AE23" si="82">AK22-Y22</f>
        <v>0</v>
      </c>
      <c r="AF22" s="50">
        <f t="shared" ref="AF22:AF23" si="83">AL22-Z22</f>
        <v>0</v>
      </c>
      <c r="AG22" s="50">
        <f t="shared" ref="AG22:AG23" si="84">AM22-AA22</f>
        <v>0</v>
      </c>
      <c r="AH22" s="50">
        <v>0</v>
      </c>
      <c r="AI22" s="50">
        <f t="shared" ref="AI22:AI23" si="85">AO22-AC22</f>
        <v>0</v>
      </c>
      <c r="AJ22" s="50">
        <v>0</v>
      </c>
      <c r="AK22" s="50">
        <v>0</v>
      </c>
      <c r="AL22" s="50">
        <v>0</v>
      </c>
      <c r="AM22" s="50">
        <v>0</v>
      </c>
      <c r="AN22" s="51">
        <v>0</v>
      </c>
      <c r="AO22" s="50">
        <v>0</v>
      </c>
      <c r="AP22" s="51">
        <v>0</v>
      </c>
      <c r="AQ22" s="50">
        <f t="shared" ref="AQ22" si="86">AW22-AK22</f>
        <v>0</v>
      </c>
      <c r="AR22" s="50">
        <f t="shared" ref="AR22" si="87">AX22-AL22</f>
        <v>0</v>
      </c>
      <c r="AS22" s="50">
        <f t="shared" ref="AS22" si="88">AY22-AM22</f>
        <v>0</v>
      </c>
      <c r="AT22" s="50">
        <v>0</v>
      </c>
      <c r="AU22" s="50">
        <f>BA22-AO22</f>
        <v>0</v>
      </c>
      <c r="AV22" s="51">
        <v>0</v>
      </c>
      <c r="AW22" s="50">
        <v>0</v>
      </c>
      <c r="AX22" s="50">
        <v>0</v>
      </c>
      <c r="AY22" s="50">
        <v>0</v>
      </c>
      <c r="AZ22" s="51">
        <v>0</v>
      </c>
      <c r="BA22" s="50">
        <v>0</v>
      </c>
      <c r="BB22" s="51">
        <v>0</v>
      </c>
      <c r="BC22" s="50">
        <f t="shared" si="81"/>
        <v>0</v>
      </c>
      <c r="BD22" s="50">
        <f t="shared" si="81"/>
        <v>0</v>
      </c>
      <c r="BE22" s="50">
        <f t="shared" si="81"/>
        <v>0</v>
      </c>
      <c r="BF22" s="50">
        <v>0</v>
      </c>
      <c r="BG22" s="50">
        <f t="shared" ref="BG22" si="89">BM22-BA22</f>
        <v>0</v>
      </c>
      <c r="BH22" s="50">
        <v>0</v>
      </c>
      <c r="BI22" s="50">
        <v>0</v>
      </c>
      <c r="BJ22" s="50">
        <v>0</v>
      </c>
      <c r="BK22" s="50">
        <v>0</v>
      </c>
      <c r="BL22" s="51">
        <v>0</v>
      </c>
      <c r="BM22" s="50">
        <v>0</v>
      </c>
      <c r="BN22" s="51">
        <v>0</v>
      </c>
    </row>
    <row r="23" spans="1:66" s="8" customFormat="1" ht="16.5" customHeight="1">
      <c r="A23" s="38" t="s">
        <v>6</v>
      </c>
      <c r="B23" s="41" t="s">
        <v>41</v>
      </c>
      <c r="C23" s="50">
        <v>0</v>
      </c>
      <c r="D23" s="50">
        <v>0</v>
      </c>
      <c r="E23" s="15">
        <v>0</v>
      </c>
      <c r="F23" s="15">
        <v>0</v>
      </c>
      <c r="G23" s="50">
        <v>0</v>
      </c>
      <c r="H23" s="50">
        <v>0</v>
      </c>
      <c r="I23" s="50">
        <v>128</v>
      </c>
      <c r="J23" s="50">
        <v>44</v>
      </c>
      <c r="K23" s="50">
        <v>23</v>
      </c>
      <c r="L23" s="50">
        <v>5</v>
      </c>
      <c r="M23" s="50">
        <v>0</v>
      </c>
      <c r="N23" s="50">
        <v>0</v>
      </c>
      <c r="O23" s="50">
        <v>0</v>
      </c>
      <c r="P23" s="51">
        <v>0</v>
      </c>
      <c r="Q23" s="15">
        <v>0</v>
      </c>
      <c r="R23" s="51">
        <v>0</v>
      </c>
      <c r="S23" s="15">
        <f t="shared" ref="S23:U28" si="90">Y23-M23</f>
        <v>0</v>
      </c>
      <c r="T23" s="15">
        <f t="shared" si="90"/>
        <v>0</v>
      </c>
      <c r="U23" s="15">
        <f t="shared" si="90"/>
        <v>0</v>
      </c>
      <c r="V23" s="50">
        <v>0</v>
      </c>
      <c r="W23" s="15">
        <f t="shared" ref="W23:W28" si="91">AC23-Q23</f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f t="shared" si="82"/>
        <v>0</v>
      </c>
      <c r="AF23" s="50">
        <f t="shared" si="83"/>
        <v>0</v>
      </c>
      <c r="AG23" s="50">
        <f t="shared" si="84"/>
        <v>0</v>
      </c>
      <c r="AH23" s="50">
        <v>0</v>
      </c>
      <c r="AI23" s="50">
        <f t="shared" si="85"/>
        <v>0</v>
      </c>
      <c r="AJ23" s="50">
        <v>0</v>
      </c>
      <c r="AK23" s="50">
        <v>0</v>
      </c>
      <c r="AL23" s="50">
        <v>0</v>
      </c>
      <c r="AM23" s="50">
        <v>0</v>
      </c>
      <c r="AN23" s="51">
        <v>0</v>
      </c>
      <c r="AO23" s="50">
        <v>0</v>
      </c>
      <c r="AP23" s="51">
        <v>0</v>
      </c>
      <c r="AQ23" s="50">
        <f t="shared" ref="AQ23:AS28" si="92">AW23-AK23</f>
        <v>0</v>
      </c>
      <c r="AR23" s="50">
        <f t="shared" si="92"/>
        <v>0</v>
      </c>
      <c r="AS23" s="50">
        <f t="shared" si="92"/>
        <v>0</v>
      </c>
      <c r="AT23" s="50">
        <v>0</v>
      </c>
      <c r="AU23" s="50">
        <f t="shared" ref="AU23:AU28" si="93">BA23-AO23</f>
        <v>0</v>
      </c>
      <c r="AV23" s="51">
        <v>0</v>
      </c>
      <c r="AW23" s="50">
        <v>0</v>
      </c>
      <c r="AX23" s="50">
        <v>0</v>
      </c>
      <c r="AY23" s="50">
        <v>0</v>
      </c>
      <c r="AZ23" s="51">
        <v>0</v>
      </c>
      <c r="BA23" s="50">
        <v>0</v>
      </c>
      <c r="BB23" s="51">
        <v>0</v>
      </c>
      <c r="BC23" s="50">
        <f t="shared" ref="BC23:BE28" si="94">BI23-AW23</f>
        <v>0</v>
      </c>
      <c r="BD23" s="50">
        <f t="shared" si="94"/>
        <v>0</v>
      </c>
      <c r="BE23" s="50">
        <f t="shared" si="94"/>
        <v>0</v>
      </c>
      <c r="BF23" s="50">
        <v>0</v>
      </c>
      <c r="BG23" s="50">
        <f t="shared" ref="BG23:BG28" si="95">BM23-BA23</f>
        <v>0</v>
      </c>
      <c r="BH23" s="50">
        <v>0</v>
      </c>
      <c r="BI23" s="50">
        <v>0</v>
      </c>
      <c r="BJ23" s="50">
        <v>0</v>
      </c>
      <c r="BK23" s="50">
        <v>0</v>
      </c>
      <c r="BL23" s="51">
        <v>0</v>
      </c>
      <c r="BM23" s="50">
        <v>0</v>
      </c>
      <c r="BN23" s="51">
        <v>0</v>
      </c>
    </row>
    <row r="24" spans="1:66" s="39" customFormat="1" ht="16.5" customHeight="1">
      <c r="A24" s="38"/>
      <c r="B24" s="41" t="s">
        <v>214</v>
      </c>
      <c r="C24" s="50">
        <v>0</v>
      </c>
      <c r="D24" s="50">
        <v>0</v>
      </c>
      <c r="E24" s="50">
        <v>0</v>
      </c>
      <c r="F24" s="50">
        <v>0</v>
      </c>
      <c r="G24" s="50">
        <v>8</v>
      </c>
      <c r="H24" s="50">
        <v>2</v>
      </c>
      <c r="I24" s="50">
        <v>127</v>
      </c>
      <c r="J24" s="50">
        <v>6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1">
        <v>0</v>
      </c>
      <c r="Q24" s="50">
        <v>0</v>
      </c>
      <c r="R24" s="51">
        <v>0</v>
      </c>
      <c r="S24" s="50">
        <f t="shared" si="90"/>
        <v>0</v>
      </c>
      <c r="T24" s="50">
        <f t="shared" si="90"/>
        <v>0</v>
      </c>
      <c r="U24" s="50">
        <f t="shared" si="90"/>
        <v>0</v>
      </c>
      <c r="V24" s="50">
        <v>0</v>
      </c>
      <c r="W24" s="50">
        <f t="shared" si="91"/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f t="shared" ref="AE24:AG28" si="96">AK24-Y24</f>
        <v>0</v>
      </c>
      <c r="AF24" s="50">
        <f t="shared" si="96"/>
        <v>0</v>
      </c>
      <c r="AG24" s="50">
        <f t="shared" si="96"/>
        <v>0</v>
      </c>
      <c r="AH24" s="50">
        <v>0</v>
      </c>
      <c r="AI24" s="50">
        <f t="shared" ref="AI24:AI28" si="97">AO24-AC24</f>
        <v>0</v>
      </c>
      <c r="AJ24" s="51">
        <v>0</v>
      </c>
      <c r="AK24" s="50">
        <v>0</v>
      </c>
      <c r="AL24" s="50">
        <v>0</v>
      </c>
      <c r="AM24" s="50">
        <v>0</v>
      </c>
      <c r="AN24" s="51">
        <v>0</v>
      </c>
      <c r="AO24" s="50">
        <v>0</v>
      </c>
      <c r="AP24" s="51">
        <v>0</v>
      </c>
      <c r="AQ24" s="50">
        <f t="shared" si="92"/>
        <v>0</v>
      </c>
      <c r="AR24" s="50">
        <f t="shared" si="92"/>
        <v>0</v>
      </c>
      <c r="AS24" s="50">
        <f t="shared" si="92"/>
        <v>0</v>
      </c>
      <c r="AT24" s="50">
        <v>0</v>
      </c>
      <c r="AU24" s="50">
        <f t="shared" si="93"/>
        <v>0</v>
      </c>
      <c r="AV24" s="51">
        <v>0</v>
      </c>
      <c r="AW24" s="50">
        <v>0</v>
      </c>
      <c r="AX24" s="50">
        <v>0</v>
      </c>
      <c r="AY24" s="50">
        <v>0</v>
      </c>
      <c r="AZ24" s="51">
        <v>0</v>
      </c>
      <c r="BA24" s="50">
        <v>0</v>
      </c>
      <c r="BB24" s="51">
        <v>0</v>
      </c>
      <c r="BC24" s="50">
        <f t="shared" si="94"/>
        <v>0</v>
      </c>
      <c r="BD24" s="50">
        <f t="shared" si="94"/>
        <v>0</v>
      </c>
      <c r="BE24" s="50">
        <f t="shared" si="94"/>
        <v>0</v>
      </c>
      <c r="BF24" s="50">
        <v>0</v>
      </c>
      <c r="BG24" s="50">
        <f t="shared" si="95"/>
        <v>0</v>
      </c>
      <c r="BH24" s="50">
        <v>0</v>
      </c>
      <c r="BI24" s="50">
        <v>0</v>
      </c>
      <c r="BJ24" s="50">
        <v>0</v>
      </c>
      <c r="BK24" s="50">
        <v>0</v>
      </c>
      <c r="BL24" s="51">
        <v>0</v>
      </c>
      <c r="BM24" s="50">
        <v>0</v>
      </c>
      <c r="BN24" s="51">
        <v>0</v>
      </c>
    </row>
    <row r="25" spans="1:66" s="39" customFormat="1" ht="16.5" customHeight="1">
      <c r="A25" s="38"/>
      <c r="B25" s="41" t="s">
        <v>244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84</v>
      </c>
      <c r="J25" s="50">
        <v>11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1">
        <v>0</v>
      </c>
      <c r="Q25" s="50">
        <v>0</v>
      </c>
      <c r="R25" s="51">
        <v>0</v>
      </c>
      <c r="S25" s="50">
        <f t="shared" si="90"/>
        <v>0</v>
      </c>
      <c r="T25" s="50">
        <f t="shared" si="90"/>
        <v>0</v>
      </c>
      <c r="U25" s="50">
        <f t="shared" si="90"/>
        <v>0</v>
      </c>
      <c r="V25" s="50">
        <v>0</v>
      </c>
      <c r="W25" s="50">
        <f t="shared" si="91"/>
        <v>0</v>
      </c>
      <c r="X25" s="51"/>
      <c r="Y25" s="50">
        <v>0</v>
      </c>
      <c r="Z25" s="50">
        <v>0</v>
      </c>
      <c r="AA25" s="50">
        <v>0</v>
      </c>
      <c r="AB25" s="51">
        <v>0</v>
      </c>
      <c r="AC25" s="50">
        <v>0</v>
      </c>
      <c r="AD25" s="51">
        <v>0</v>
      </c>
      <c r="AE25" s="50">
        <f t="shared" si="96"/>
        <v>0</v>
      </c>
      <c r="AF25" s="50">
        <f t="shared" si="96"/>
        <v>0</v>
      </c>
      <c r="AG25" s="50">
        <f t="shared" si="96"/>
        <v>0</v>
      </c>
      <c r="AH25" s="50">
        <v>0</v>
      </c>
      <c r="AI25" s="50">
        <f t="shared" si="97"/>
        <v>0</v>
      </c>
      <c r="AJ25" s="51"/>
      <c r="AK25" s="50">
        <v>0</v>
      </c>
      <c r="AL25" s="50">
        <v>0</v>
      </c>
      <c r="AM25" s="50">
        <v>0</v>
      </c>
      <c r="AN25" s="51">
        <v>0</v>
      </c>
      <c r="AO25" s="50">
        <v>0</v>
      </c>
      <c r="AP25" s="51">
        <v>0</v>
      </c>
      <c r="AQ25" s="50">
        <f t="shared" si="92"/>
        <v>0</v>
      </c>
      <c r="AR25" s="50">
        <f t="shared" si="92"/>
        <v>0</v>
      </c>
      <c r="AS25" s="50">
        <f t="shared" si="92"/>
        <v>0</v>
      </c>
      <c r="AT25" s="50">
        <v>0</v>
      </c>
      <c r="AU25" s="50">
        <f t="shared" si="93"/>
        <v>0</v>
      </c>
      <c r="AV25" s="51"/>
      <c r="AW25" s="50">
        <v>0</v>
      </c>
      <c r="AX25" s="50">
        <v>0</v>
      </c>
      <c r="AY25" s="50">
        <v>0</v>
      </c>
      <c r="AZ25" s="51">
        <v>0</v>
      </c>
      <c r="BA25" s="50">
        <v>0</v>
      </c>
      <c r="BB25" s="51">
        <v>0</v>
      </c>
      <c r="BC25" s="50">
        <f t="shared" si="94"/>
        <v>0</v>
      </c>
      <c r="BD25" s="50">
        <f t="shared" si="94"/>
        <v>0</v>
      </c>
      <c r="BE25" s="50">
        <f t="shared" si="94"/>
        <v>0</v>
      </c>
      <c r="BF25" s="50">
        <v>0</v>
      </c>
      <c r="BG25" s="50">
        <f t="shared" si="95"/>
        <v>0</v>
      </c>
      <c r="BH25" s="51"/>
      <c r="BI25" s="50">
        <v>0</v>
      </c>
      <c r="BJ25" s="50">
        <v>0</v>
      </c>
      <c r="BK25" s="50">
        <v>0</v>
      </c>
      <c r="BL25" s="51">
        <v>0</v>
      </c>
      <c r="BM25" s="50">
        <v>0</v>
      </c>
      <c r="BN25" s="51">
        <v>0</v>
      </c>
    </row>
    <row r="26" spans="1:66" s="8" customFormat="1" ht="16.5" customHeight="1">
      <c r="A26" s="38"/>
      <c r="B26" s="41" t="s">
        <v>78</v>
      </c>
      <c r="C26" s="50">
        <v>0</v>
      </c>
      <c r="D26" s="50">
        <v>0</v>
      </c>
      <c r="E26" s="15">
        <v>0</v>
      </c>
      <c r="F26" s="15">
        <v>0</v>
      </c>
      <c r="G26" s="50">
        <v>4380</v>
      </c>
      <c r="H26" s="50">
        <v>71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16">
        <v>0</v>
      </c>
      <c r="Q26" s="15">
        <v>0</v>
      </c>
      <c r="R26" s="16">
        <v>0</v>
      </c>
      <c r="S26" s="15">
        <f t="shared" si="90"/>
        <v>0</v>
      </c>
      <c r="T26" s="15">
        <f t="shared" si="90"/>
        <v>0</v>
      </c>
      <c r="U26" s="15">
        <f t="shared" si="90"/>
        <v>0</v>
      </c>
      <c r="V26" s="50">
        <v>0</v>
      </c>
      <c r="W26" s="15">
        <f t="shared" si="91"/>
        <v>0</v>
      </c>
      <c r="X26" s="16">
        <v>0</v>
      </c>
      <c r="Y26" s="50">
        <v>0</v>
      </c>
      <c r="Z26" s="50">
        <v>0</v>
      </c>
      <c r="AA26" s="50">
        <v>0</v>
      </c>
      <c r="AB26" s="51">
        <v>0</v>
      </c>
      <c r="AC26" s="50">
        <v>0</v>
      </c>
      <c r="AD26" s="51">
        <v>0</v>
      </c>
      <c r="AE26" s="50">
        <f t="shared" si="96"/>
        <v>0</v>
      </c>
      <c r="AF26" s="50">
        <f t="shared" si="96"/>
        <v>0</v>
      </c>
      <c r="AG26" s="50">
        <f t="shared" si="96"/>
        <v>0</v>
      </c>
      <c r="AH26" s="50">
        <v>0</v>
      </c>
      <c r="AI26" s="50">
        <f t="shared" si="97"/>
        <v>0</v>
      </c>
      <c r="AJ26" s="51">
        <v>0</v>
      </c>
      <c r="AK26" s="50">
        <v>0</v>
      </c>
      <c r="AL26" s="50">
        <v>0</v>
      </c>
      <c r="AM26" s="50">
        <v>0</v>
      </c>
      <c r="AN26" s="51">
        <v>0</v>
      </c>
      <c r="AO26" s="50">
        <v>0</v>
      </c>
      <c r="AP26" s="51">
        <v>0</v>
      </c>
      <c r="AQ26" s="50">
        <f t="shared" si="92"/>
        <v>0</v>
      </c>
      <c r="AR26" s="50">
        <f t="shared" si="92"/>
        <v>0</v>
      </c>
      <c r="AS26" s="50">
        <f t="shared" si="92"/>
        <v>0</v>
      </c>
      <c r="AT26" s="50">
        <v>0</v>
      </c>
      <c r="AU26" s="50">
        <f t="shared" si="93"/>
        <v>0</v>
      </c>
      <c r="AV26" s="51">
        <v>0</v>
      </c>
      <c r="AW26" s="50">
        <v>0</v>
      </c>
      <c r="AX26" s="50">
        <v>0</v>
      </c>
      <c r="AY26" s="50">
        <v>0</v>
      </c>
      <c r="AZ26" s="51">
        <v>0</v>
      </c>
      <c r="BA26" s="50">
        <v>0</v>
      </c>
      <c r="BB26" s="51">
        <v>0</v>
      </c>
      <c r="BC26" s="50">
        <f t="shared" si="94"/>
        <v>0</v>
      </c>
      <c r="BD26" s="50">
        <f t="shared" si="94"/>
        <v>0</v>
      </c>
      <c r="BE26" s="50">
        <f t="shared" si="94"/>
        <v>0</v>
      </c>
      <c r="BF26" s="50">
        <v>0</v>
      </c>
      <c r="BG26" s="50">
        <f t="shared" si="95"/>
        <v>0</v>
      </c>
      <c r="BH26" s="51">
        <v>0</v>
      </c>
      <c r="BI26" s="50">
        <v>0</v>
      </c>
      <c r="BJ26" s="50">
        <v>0</v>
      </c>
      <c r="BK26" s="50">
        <v>0</v>
      </c>
      <c r="BL26" s="51">
        <v>0</v>
      </c>
      <c r="BM26" s="50">
        <v>0</v>
      </c>
      <c r="BN26" s="51">
        <v>0</v>
      </c>
    </row>
    <row r="27" spans="1:66" s="8" customFormat="1" ht="16.5" customHeight="1">
      <c r="A27" s="38"/>
      <c r="B27" s="41" t="s">
        <v>34</v>
      </c>
      <c r="C27" s="50">
        <v>0</v>
      </c>
      <c r="D27" s="50">
        <v>0</v>
      </c>
      <c r="E27" s="15">
        <v>0</v>
      </c>
      <c r="F27" s="15">
        <v>0</v>
      </c>
      <c r="G27" s="50">
        <v>457</v>
      </c>
      <c r="H27" s="50">
        <v>160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16">
        <v>0</v>
      </c>
      <c r="Q27" s="15">
        <v>0</v>
      </c>
      <c r="R27" s="16">
        <v>0</v>
      </c>
      <c r="S27" s="15">
        <f t="shared" si="90"/>
        <v>0</v>
      </c>
      <c r="T27" s="15">
        <f t="shared" si="90"/>
        <v>0</v>
      </c>
      <c r="U27" s="15">
        <f t="shared" si="90"/>
        <v>0</v>
      </c>
      <c r="V27" s="50">
        <v>0</v>
      </c>
      <c r="W27" s="15">
        <f t="shared" si="91"/>
        <v>0</v>
      </c>
      <c r="X27" s="16">
        <v>0</v>
      </c>
      <c r="Y27" s="50">
        <v>0</v>
      </c>
      <c r="Z27" s="50">
        <v>0</v>
      </c>
      <c r="AA27" s="50">
        <v>0</v>
      </c>
      <c r="AB27" s="51">
        <v>0</v>
      </c>
      <c r="AC27" s="50">
        <v>0</v>
      </c>
      <c r="AD27" s="51">
        <v>0</v>
      </c>
      <c r="AE27" s="50">
        <f t="shared" si="96"/>
        <v>0</v>
      </c>
      <c r="AF27" s="50">
        <f t="shared" si="96"/>
        <v>0</v>
      </c>
      <c r="AG27" s="50">
        <f t="shared" si="96"/>
        <v>0</v>
      </c>
      <c r="AH27" s="50">
        <v>0</v>
      </c>
      <c r="AI27" s="50">
        <f t="shared" si="97"/>
        <v>0</v>
      </c>
      <c r="AJ27" s="51">
        <v>0</v>
      </c>
      <c r="AK27" s="50">
        <v>0</v>
      </c>
      <c r="AL27" s="50">
        <v>0</v>
      </c>
      <c r="AM27" s="50">
        <v>0</v>
      </c>
      <c r="AN27" s="51">
        <v>0</v>
      </c>
      <c r="AO27" s="50">
        <v>0</v>
      </c>
      <c r="AP27" s="51">
        <v>0</v>
      </c>
      <c r="AQ27" s="50">
        <f t="shared" si="92"/>
        <v>0</v>
      </c>
      <c r="AR27" s="50">
        <f t="shared" si="92"/>
        <v>0</v>
      </c>
      <c r="AS27" s="50">
        <f t="shared" si="92"/>
        <v>0</v>
      </c>
      <c r="AT27" s="50">
        <v>0</v>
      </c>
      <c r="AU27" s="50">
        <f t="shared" si="93"/>
        <v>0</v>
      </c>
      <c r="AV27" s="51">
        <v>0</v>
      </c>
      <c r="AW27" s="50">
        <v>0</v>
      </c>
      <c r="AX27" s="50">
        <v>0</v>
      </c>
      <c r="AY27" s="50">
        <v>0</v>
      </c>
      <c r="AZ27" s="51">
        <v>0</v>
      </c>
      <c r="BA27" s="50">
        <v>0</v>
      </c>
      <c r="BB27" s="51">
        <v>0</v>
      </c>
      <c r="BC27" s="50">
        <f t="shared" si="94"/>
        <v>0</v>
      </c>
      <c r="BD27" s="50">
        <f t="shared" si="94"/>
        <v>0</v>
      </c>
      <c r="BE27" s="50">
        <f t="shared" si="94"/>
        <v>0</v>
      </c>
      <c r="BF27" s="50">
        <v>0</v>
      </c>
      <c r="BG27" s="50">
        <f t="shared" si="95"/>
        <v>0</v>
      </c>
      <c r="BH27" s="51">
        <v>0</v>
      </c>
      <c r="BI27" s="50">
        <v>0</v>
      </c>
      <c r="BJ27" s="50">
        <v>0</v>
      </c>
      <c r="BK27" s="50">
        <v>0</v>
      </c>
      <c r="BL27" s="51">
        <v>0</v>
      </c>
      <c r="BM27" s="50">
        <v>0</v>
      </c>
      <c r="BN27" s="51">
        <v>0</v>
      </c>
    </row>
    <row r="28" spans="1:66" s="8" customFormat="1" ht="16.5" customHeight="1">
      <c r="A28" s="38"/>
      <c r="B28" s="41" t="s">
        <v>173</v>
      </c>
      <c r="C28" s="50">
        <v>0</v>
      </c>
      <c r="D28" s="50">
        <v>0</v>
      </c>
      <c r="E28" s="15">
        <v>93</v>
      </c>
      <c r="F28" s="15">
        <v>18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15">
        <v>0</v>
      </c>
      <c r="O28" s="50">
        <v>0</v>
      </c>
      <c r="P28" s="16">
        <v>0</v>
      </c>
      <c r="Q28" s="15">
        <v>0</v>
      </c>
      <c r="R28" s="16">
        <v>0</v>
      </c>
      <c r="S28" s="15">
        <f t="shared" si="90"/>
        <v>0</v>
      </c>
      <c r="T28" s="15">
        <f t="shared" si="90"/>
        <v>0</v>
      </c>
      <c r="U28" s="15">
        <f t="shared" si="90"/>
        <v>0</v>
      </c>
      <c r="V28" s="16">
        <v>0</v>
      </c>
      <c r="W28" s="15">
        <f t="shared" si="91"/>
        <v>0</v>
      </c>
      <c r="X28" s="16">
        <v>0</v>
      </c>
      <c r="Y28" s="50">
        <v>0</v>
      </c>
      <c r="Z28" s="50">
        <v>0</v>
      </c>
      <c r="AA28" s="50">
        <v>0</v>
      </c>
      <c r="AB28" s="51">
        <v>0</v>
      </c>
      <c r="AC28" s="50">
        <v>0</v>
      </c>
      <c r="AD28" s="51">
        <v>0</v>
      </c>
      <c r="AE28" s="50">
        <f t="shared" si="96"/>
        <v>0</v>
      </c>
      <c r="AF28" s="50">
        <f t="shared" si="96"/>
        <v>0</v>
      </c>
      <c r="AG28" s="50">
        <f t="shared" si="96"/>
        <v>0</v>
      </c>
      <c r="AH28" s="51">
        <v>0</v>
      </c>
      <c r="AI28" s="50">
        <f t="shared" si="97"/>
        <v>0</v>
      </c>
      <c r="AJ28" s="51">
        <v>0</v>
      </c>
      <c r="AK28" s="50">
        <v>0</v>
      </c>
      <c r="AL28" s="50">
        <v>0</v>
      </c>
      <c r="AM28" s="50">
        <v>0</v>
      </c>
      <c r="AN28" s="51">
        <v>0</v>
      </c>
      <c r="AO28" s="50">
        <v>0</v>
      </c>
      <c r="AP28" s="51">
        <v>0</v>
      </c>
      <c r="AQ28" s="50">
        <f t="shared" si="92"/>
        <v>0</v>
      </c>
      <c r="AR28" s="50">
        <f t="shared" si="92"/>
        <v>0</v>
      </c>
      <c r="AS28" s="50">
        <f t="shared" si="92"/>
        <v>0</v>
      </c>
      <c r="AT28" s="51">
        <v>0</v>
      </c>
      <c r="AU28" s="50">
        <f t="shared" si="93"/>
        <v>0</v>
      </c>
      <c r="AV28" s="51">
        <v>0</v>
      </c>
      <c r="AW28" s="50">
        <v>0</v>
      </c>
      <c r="AX28" s="50">
        <v>0</v>
      </c>
      <c r="AY28" s="50">
        <v>0</v>
      </c>
      <c r="AZ28" s="51">
        <v>0</v>
      </c>
      <c r="BA28" s="50">
        <v>0</v>
      </c>
      <c r="BB28" s="51">
        <v>0</v>
      </c>
      <c r="BC28" s="50">
        <f t="shared" si="94"/>
        <v>0</v>
      </c>
      <c r="BD28" s="50">
        <f t="shared" si="94"/>
        <v>0</v>
      </c>
      <c r="BE28" s="50">
        <f t="shared" si="94"/>
        <v>0</v>
      </c>
      <c r="BF28" s="51">
        <v>0</v>
      </c>
      <c r="BG28" s="50">
        <f t="shared" si="95"/>
        <v>0</v>
      </c>
      <c r="BH28" s="51">
        <v>0</v>
      </c>
      <c r="BI28" s="50">
        <v>0</v>
      </c>
      <c r="BJ28" s="50">
        <v>0</v>
      </c>
      <c r="BK28" s="50">
        <v>0</v>
      </c>
      <c r="BL28" s="51">
        <v>0</v>
      </c>
      <c r="BM28" s="50">
        <v>0</v>
      </c>
      <c r="BN28" s="51">
        <v>0</v>
      </c>
    </row>
    <row r="29" spans="1:66" s="8" customFormat="1" ht="16.5" customHeight="1">
      <c r="A29" s="38"/>
      <c r="B29" s="27" t="s">
        <v>7</v>
      </c>
      <c r="C29" s="53">
        <f t="shared" ref="C29:O29" si="98">C30-SUM(C20:C28)</f>
        <v>0</v>
      </c>
      <c r="D29" s="52">
        <f t="shared" si="98"/>
        <v>0</v>
      </c>
      <c r="E29" s="19">
        <f t="shared" si="98"/>
        <v>1</v>
      </c>
      <c r="F29" s="18">
        <f t="shared" si="98"/>
        <v>0</v>
      </c>
      <c r="G29" s="53">
        <f t="shared" si="98"/>
        <v>0</v>
      </c>
      <c r="H29" s="52">
        <f t="shared" si="98"/>
        <v>0</v>
      </c>
      <c r="I29" s="53">
        <f t="shared" si="98"/>
        <v>0</v>
      </c>
      <c r="J29" s="52">
        <f t="shared" si="98"/>
        <v>0</v>
      </c>
      <c r="K29" s="52">
        <f t="shared" si="98"/>
        <v>0</v>
      </c>
      <c r="L29" s="52">
        <f t="shared" si="98"/>
        <v>0</v>
      </c>
      <c r="M29" s="53">
        <f t="shared" si="98"/>
        <v>0</v>
      </c>
      <c r="N29" s="18">
        <f t="shared" si="98"/>
        <v>0</v>
      </c>
      <c r="O29" s="52">
        <f t="shared" si="98"/>
        <v>0</v>
      </c>
      <c r="P29" s="19">
        <v>0</v>
      </c>
      <c r="Q29" s="18">
        <f>Q30-SUM(Q20:Q28)</f>
        <v>0</v>
      </c>
      <c r="R29" s="19">
        <v>0</v>
      </c>
      <c r="S29" s="18">
        <f>S30-SUM(S20:S28)</f>
        <v>0</v>
      </c>
      <c r="T29" s="18">
        <f>T30-SUM(T20:T28)</f>
        <v>0</v>
      </c>
      <c r="U29" s="19">
        <f>U30-SUM(U20:U28)</f>
        <v>0</v>
      </c>
      <c r="V29" s="19">
        <v>0</v>
      </c>
      <c r="W29" s="18">
        <f>W30-SUM(W20:W28)</f>
        <v>0</v>
      </c>
      <c r="X29" s="19">
        <v>0</v>
      </c>
      <c r="Y29" s="53">
        <f>Y30-SUM(Y20:Y28)</f>
        <v>0</v>
      </c>
      <c r="Z29" s="52">
        <f>Z30-SUM(Z20:Z28)</f>
        <v>0</v>
      </c>
      <c r="AA29" s="52">
        <f>AA30-SUM(AA20:AA28)</f>
        <v>0</v>
      </c>
      <c r="AB29" s="53">
        <v>0</v>
      </c>
      <c r="AC29" s="52">
        <f>AC30-SUM(AC20:AC28)</f>
        <v>0</v>
      </c>
      <c r="AD29" s="53">
        <v>0</v>
      </c>
      <c r="AE29" s="52">
        <f>AE30-SUM(AE20:AE28)</f>
        <v>0</v>
      </c>
      <c r="AF29" s="52">
        <f>AF30-SUM(AF20:AF28)</f>
        <v>0</v>
      </c>
      <c r="AG29" s="53">
        <f>AG30-SUM(AG20:AG28)</f>
        <v>0</v>
      </c>
      <c r="AH29" s="53">
        <v>0</v>
      </c>
      <c r="AI29" s="52">
        <f>AI30-SUM(AI20:AI28)</f>
        <v>0</v>
      </c>
      <c r="AJ29" s="53">
        <v>0</v>
      </c>
      <c r="AK29" s="53">
        <f>AK30-SUM(AK20:AK28)</f>
        <v>0</v>
      </c>
      <c r="AL29" s="52">
        <f>AL30-SUM(AL20:AL28)</f>
        <v>0</v>
      </c>
      <c r="AM29" s="52">
        <f>AM30-SUM(AM20:AM28)</f>
        <v>0</v>
      </c>
      <c r="AN29" s="53">
        <v>0</v>
      </c>
      <c r="AO29" s="52">
        <f>AO30-SUM(AO20:AO28)</f>
        <v>0</v>
      </c>
      <c r="AP29" s="53">
        <v>0</v>
      </c>
      <c r="AQ29" s="52">
        <f>AQ30-SUM(AQ20:AQ28)</f>
        <v>0</v>
      </c>
      <c r="AR29" s="52">
        <f>AR30-SUM(AR20:AR28)</f>
        <v>0</v>
      </c>
      <c r="AS29" s="53">
        <f>AS30-SUM(AS20:AS28)</f>
        <v>0</v>
      </c>
      <c r="AT29" s="53">
        <v>0</v>
      </c>
      <c r="AU29" s="52">
        <f>AU30-SUM(AU20:AU28)</f>
        <v>0</v>
      </c>
      <c r="AV29" s="53">
        <v>0</v>
      </c>
      <c r="AW29" s="53">
        <f>AW30-SUM(AW20:AW28)</f>
        <v>0</v>
      </c>
      <c r="AX29" s="52">
        <f>AX30-SUM(AX20:AX28)</f>
        <v>0</v>
      </c>
      <c r="AY29" s="52">
        <f>AY30-SUM(AY20:AY28)</f>
        <v>0</v>
      </c>
      <c r="AZ29" s="53">
        <v>0</v>
      </c>
      <c r="BA29" s="52">
        <f>BA30-SUM(BA20:BA28)</f>
        <v>0</v>
      </c>
      <c r="BB29" s="53">
        <v>0</v>
      </c>
      <c r="BC29" s="52">
        <f>BC30-SUM(BC20:BC28)</f>
        <v>0</v>
      </c>
      <c r="BD29" s="52">
        <f>BD30-SUM(BD20:BD28)</f>
        <v>0</v>
      </c>
      <c r="BE29" s="53">
        <f>BE30-SUM(BE20:BE28)</f>
        <v>0</v>
      </c>
      <c r="BF29" s="53">
        <v>0</v>
      </c>
      <c r="BG29" s="52">
        <f>BG30-SUM(BG20:BG28)</f>
        <v>0</v>
      </c>
      <c r="BH29" s="53">
        <v>0</v>
      </c>
      <c r="BI29" s="53">
        <f>BI30-SUM(BI20:BI28)</f>
        <v>0</v>
      </c>
      <c r="BJ29" s="52">
        <f>BJ30-SUM(BJ20:BJ28)</f>
        <v>0</v>
      </c>
      <c r="BK29" s="52">
        <f>BK30-SUM(BK20:BK28)</f>
        <v>0</v>
      </c>
      <c r="BL29" s="53">
        <v>0</v>
      </c>
      <c r="BM29" s="52">
        <f>BM30-SUM(BM20:BM28)</f>
        <v>0</v>
      </c>
      <c r="BN29" s="53">
        <v>0</v>
      </c>
    </row>
    <row r="30" spans="1:66" s="10" customFormat="1" ht="16.5" customHeight="1">
      <c r="A30" s="9"/>
      <c r="B30" s="29" t="s">
        <v>99</v>
      </c>
      <c r="C30" s="53">
        <v>234</v>
      </c>
      <c r="D30" s="52">
        <v>41</v>
      </c>
      <c r="E30" s="19">
        <v>94</v>
      </c>
      <c r="F30" s="18">
        <v>18</v>
      </c>
      <c r="G30" s="53">
        <v>5024</v>
      </c>
      <c r="H30" s="52">
        <v>271</v>
      </c>
      <c r="I30" s="53">
        <v>1167</v>
      </c>
      <c r="J30" s="52">
        <v>189</v>
      </c>
      <c r="K30" s="52">
        <v>937</v>
      </c>
      <c r="L30" s="52">
        <v>148</v>
      </c>
      <c r="M30" s="53">
        <v>0</v>
      </c>
      <c r="N30" s="23">
        <v>0</v>
      </c>
      <c r="O30" s="52">
        <v>10</v>
      </c>
      <c r="P30" s="58">
        <v>0</v>
      </c>
      <c r="Q30" s="18">
        <v>5</v>
      </c>
      <c r="R30" s="58">
        <v>0</v>
      </c>
      <c r="S30" s="23">
        <f t="shared" ref="S30:U30" si="99">Y30-M30</f>
        <v>149</v>
      </c>
      <c r="T30" s="23">
        <f t="shared" si="99"/>
        <v>16</v>
      </c>
      <c r="U30" s="19">
        <f t="shared" si="99"/>
        <v>527</v>
      </c>
      <c r="V30" s="19">
        <v>0</v>
      </c>
      <c r="W30" s="18">
        <f t="shared" si="50"/>
        <v>82</v>
      </c>
      <c r="X30" s="19">
        <v>0</v>
      </c>
      <c r="Y30" s="53">
        <v>149</v>
      </c>
      <c r="Z30" s="55">
        <v>16</v>
      </c>
      <c r="AA30" s="52">
        <v>537</v>
      </c>
      <c r="AB30" s="56">
        <f t="shared" ref="AB30" si="100">ROUND(((AA30/Y30-1)*100),1)</f>
        <v>260.39999999999998</v>
      </c>
      <c r="AC30" s="52">
        <v>87</v>
      </c>
      <c r="AD30" s="56">
        <f t="shared" ref="AD30" si="101">ROUND(((AC30/Z30-1)*100),1)</f>
        <v>443.8</v>
      </c>
      <c r="AE30" s="55">
        <f t="shared" ref="AE30" si="102">AK30-Y30</f>
        <v>614</v>
      </c>
      <c r="AF30" s="55">
        <f t="shared" ref="AF30" si="103">AL30-Z30</f>
        <v>91</v>
      </c>
      <c r="AG30" s="53">
        <f t="shared" ref="AG30" si="104">AM30-AA30</f>
        <v>0</v>
      </c>
      <c r="AH30" s="56">
        <f t="shared" ref="AH30" si="105">ROUND(((AG30/AE30-1)*100),1)</f>
        <v>-100</v>
      </c>
      <c r="AI30" s="52">
        <f t="shared" ref="AI30" si="106">AO30-AC30</f>
        <v>0</v>
      </c>
      <c r="AJ30" s="56">
        <f t="shared" ref="AJ30" si="107">ROUND(((AI30/AF30-1)*100),1)</f>
        <v>-100</v>
      </c>
      <c r="AK30" s="53">
        <v>763</v>
      </c>
      <c r="AL30" s="55">
        <v>107</v>
      </c>
      <c r="AM30" s="52">
        <v>537</v>
      </c>
      <c r="AN30" s="56">
        <f t="shared" ref="AN30" si="108">ROUND(((AM30/AK30-1)*100),1)</f>
        <v>-29.6</v>
      </c>
      <c r="AO30" s="52">
        <v>87</v>
      </c>
      <c r="AP30" s="56">
        <f t="shared" ref="AP30" si="109">ROUND(((AO30/AL30-1)*100),1)</f>
        <v>-18.7</v>
      </c>
      <c r="AQ30" s="55">
        <f t="shared" ref="AQ30" si="110">AW30-AK30</f>
        <v>0</v>
      </c>
      <c r="AR30" s="55">
        <f t="shared" ref="AR30" si="111">AX30-AL30</f>
        <v>0</v>
      </c>
      <c r="AS30" s="53">
        <f t="shared" ref="AS30" si="112">AY30-AM30</f>
        <v>0</v>
      </c>
      <c r="AT30" s="53">
        <v>0</v>
      </c>
      <c r="AU30" s="52">
        <f t="shared" ref="AU30" si="113">BA30-AO30</f>
        <v>0</v>
      </c>
      <c r="AV30" s="53">
        <v>0</v>
      </c>
      <c r="AW30" s="53">
        <v>763</v>
      </c>
      <c r="AX30" s="55">
        <v>107</v>
      </c>
      <c r="AY30" s="52">
        <v>537</v>
      </c>
      <c r="AZ30" s="56">
        <f t="shared" ref="AZ30" si="114">ROUND(((AY30/AW30-1)*100),1)</f>
        <v>-29.6</v>
      </c>
      <c r="BA30" s="52">
        <v>87</v>
      </c>
      <c r="BB30" s="56">
        <f t="shared" ref="BB30" si="115">ROUND(((BA30/AX30-1)*100),1)</f>
        <v>-18.7</v>
      </c>
      <c r="BC30" s="55">
        <f t="shared" ref="BC30" si="116">BI30-AW30</f>
        <v>0</v>
      </c>
      <c r="BD30" s="55">
        <f t="shared" ref="BD30" si="117">BJ30-AX30</f>
        <v>0</v>
      </c>
      <c r="BE30" s="53">
        <f t="shared" ref="BE30" si="118">BK30-AY30</f>
        <v>0</v>
      </c>
      <c r="BF30" s="58">
        <v>0</v>
      </c>
      <c r="BG30" s="52">
        <f t="shared" ref="BG30" si="119">BM30-BA30</f>
        <v>0</v>
      </c>
      <c r="BH30" s="58">
        <v>0</v>
      </c>
      <c r="BI30" s="53">
        <v>763</v>
      </c>
      <c r="BJ30" s="55">
        <v>107</v>
      </c>
      <c r="BK30" s="52">
        <v>537</v>
      </c>
      <c r="BL30" s="56">
        <f t="shared" ref="BL30" si="120">ROUND(((BK30/BI30-1)*100),1)</f>
        <v>-29.6</v>
      </c>
      <c r="BM30" s="52">
        <v>87</v>
      </c>
      <c r="BN30" s="56">
        <f t="shared" ref="BN30" si="121">ROUND(((BM30/BJ30-1)*100),1)</f>
        <v>-18.7</v>
      </c>
    </row>
    <row r="31" spans="1:66">
      <c r="A31" s="1" t="s">
        <v>18</v>
      </c>
      <c r="Y31" s="60"/>
      <c r="Z31" s="60"/>
      <c r="AA31" s="60"/>
      <c r="AB31" s="60"/>
      <c r="AC31" s="60"/>
      <c r="AD31" s="60"/>
    </row>
  </sheetData>
  <sortState ref="B19:FD28">
    <sortCondition descending="1" ref="K19:K28"/>
  </sortState>
  <mergeCells count="33">
    <mergeCell ref="AQ3:AV3"/>
    <mergeCell ref="AW3:BB3"/>
    <mergeCell ref="AQ4:AR4"/>
    <mergeCell ref="AS4:AV4"/>
    <mergeCell ref="AW4:AX4"/>
    <mergeCell ref="AY4:BB4"/>
    <mergeCell ref="A3:B5"/>
    <mergeCell ref="M3:R3"/>
    <mergeCell ref="S3:X3"/>
    <mergeCell ref="K3:L4"/>
    <mergeCell ref="Y3:AD3"/>
    <mergeCell ref="M4:N4"/>
    <mergeCell ref="O4:R4"/>
    <mergeCell ref="S4:T4"/>
    <mergeCell ref="U4:X4"/>
    <mergeCell ref="Y4:Z4"/>
    <mergeCell ref="G3:H4"/>
    <mergeCell ref="AA4:AD4"/>
    <mergeCell ref="C3:D4"/>
    <mergeCell ref="E3:F4"/>
    <mergeCell ref="I3:J4"/>
    <mergeCell ref="AE3:AJ3"/>
    <mergeCell ref="AK3:AP3"/>
    <mergeCell ref="AE4:AF4"/>
    <mergeCell ref="AG4:AJ4"/>
    <mergeCell ref="AK4:AL4"/>
    <mergeCell ref="AM4:AP4"/>
    <mergeCell ref="BC3:BH3"/>
    <mergeCell ref="BI3:BN3"/>
    <mergeCell ref="BC4:BD4"/>
    <mergeCell ref="BE4:BH4"/>
    <mergeCell ref="BI4:BJ4"/>
    <mergeCell ref="BK4:BN4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17</vt:i4>
      </vt:variant>
      <vt:variant>
        <vt:lpstr>이름이 지정된 범위</vt:lpstr>
      </vt:variant>
      <vt:variant>
        <vt:i4>4</vt:i4>
      </vt:variant>
    </vt:vector>
  </HeadingPairs>
  <TitlesOfParts>
    <vt:vector size="21" baseType="lpstr">
      <vt:lpstr>동</vt:lpstr>
      <vt:lpstr>니켈</vt:lpstr>
      <vt:lpstr>알루미늄</vt:lpstr>
      <vt:lpstr>연</vt:lpstr>
      <vt:lpstr>아연</vt:lpstr>
      <vt:lpstr>주석</vt:lpstr>
      <vt:lpstr>텅스텐</vt:lpstr>
      <vt:lpstr>몰리브덴</vt:lpstr>
      <vt:lpstr>탄탈륨</vt:lpstr>
      <vt:lpstr>마그네슘</vt:lpstr>
      <vt:lpstr>코발트</vt:lpstr>
      <vt:lpstr>비스무트</vt:lpstr>
      <vt:lpstr>티타늄</vt:lpstr>
      <vt:lpstr>지르코늄</vt:lpstr>
      <vt:lpstr>안티모니</vt:lpstr>
      <vt:lpstr>베릴륨</vt:lpstr>
      <vt:lpstr>크롬</vt:lpstr>
      <vt:lpstr>니켈!Print_Titles</vt:lpstr>
      <vt:lpstr>동!Print_Titles</vt:lpstr>
      <vt:lpstr>알루미늄!Print_Titles</vt:lpstr>
      <vt:lpstr>티타늄!Print_Titles</vt:lpstr>
    </vt:vector>
  </TitlesOfParts>
  <Company>auney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김은희</dc:creator>
  <cp:lastModifiedBy>김은희</cp:lastModifiedBy>
  <cp:lastPrinted>2021-06-24T01:42:49Z</cp:lastPrinted>
  <dcterms:created xsi:type="dcterms:W3CDTF">2013-02-01T06:27:58Z</dcterms:created>
  <dcterms:modified xsi:type="dcterms:W3CDTF">2021-06-24T01:46:17Z</dcterms:modified>
</cp:coreProperties>
</file>